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3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4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6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5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6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8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Ex7.xml" ContentType="application/vnd.ms-office.chartex+xml"/>
  <Override PartName="/xl/charts/style15.xml" ContentType="application/vnd.ms-office.chartstyle+xml"/>
  <Override PartName="/xl/charts/colors15.xml" ContentType="application/vnd.ms-office.chartcolorstyle+xml"/>
  <Override PartName="/xl/charts/chartEx8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9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0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Ex9.xml" ContentType="application/vnd.ms-office.chartex+xml"/>
  <Override PartName="/xl/charts/style19.xml" ContentType="application/vnd.ms-office.chartstyle+xml"/>
  <Override PartName="/xl/charts/colors19.xml" ContentType="application/vnd.ms-office.chartcolorstyle+xml"/>
  <Override PartName="/xl/charts/chartEx10.xml" ContentType="application/vnd.ms-office.chartex+xml"/>
  <Override PartName="/xl/charts/style20.xml" ContentType="application/vnd.ms-office.chartstyle+xml"/>
  <Override PartName="/xl/charts/colors20.xml" ContentType="application/vnd.ms-office.chartcolorstyle+xml"/>
  <Override PartName="/xl/charts/chart1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1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Ex11.xml" ContentType="application/vnd.ms-office.chartex+xml"/>
  <Override PartName="/xl/charts/style23.xml" ContentType="application/vnd.ms-office.chartstyle+xml"/>
  <Override PartName="/xl/charts/colors23.xml" ContentType="application/vnd.ms-office.chartcolorstyle+xml"/>
  <Override PartName="/xl/charts/chartEx12.xml" ContentType="application/vnd.ms-office.chartex+xml"/>
  <Override PartName="/xl/charts/style24.xml" ContentType="application/vnd.ms-office.chartstyle+xml"/>
  <Override PartName="/xl/charts/colors2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astian\Desktop\HOMEWORK1\"/>
    </mc:Choice>
  </mc:AlternateContent>
  <xr:revisionPtr revIDLastSave="0" documentId="13_ncr:1_{F7CC4FEF-B559-42CB-B1A2-56977614DC51}" xr6:coauthVersionLast="47" xr6:coauthVersionMax="47" xr10:uidLastSave="{00000000-0000-0000-0000-000000000000}"/>
  <bookViews>
    <workbookView xWindow="-108" yWindow="-108" windowWidth="23256" windowHeight="12576" tabRatio="796" activeTab="5" xr2:uid="{F6072D7A-5600-4FDA-B7A4-71D04CBC8584}"/>
  </bookViews>
  <sheets>
    <sheet name="MODELO 0,1" sheetId="1" r:id="rId1"/>
    <sheet name="MODELO -1,1" sheetId="2" r:id="rId2"/>
    <sheet name="MODELO ESTANDARIZADO" sheetId="4" r:id="rId3"/>
    <sheet name="MODELO CENTRADO" sheetId="3" r:id="rId4"/>
    <sheet name="Learning_rates" sheetId="5" r:id="rId5"/>
    <sheet name="modelo_profundizado" sheetId="6" r:id="rId6"/>
  </sheets>
  <definedNames>
    <definedName name="_xlchart.v1.0" hidden="1">'MODELO 0,1'!$J$9:$J$18</definedName>
    <definedName name="_xlchart.v1.1" hidden="1">'MODELO 0,1'!$J$25:$J$34</definedName>
    <definedName name="_xlchart.v1.10" hidden="1">modelo_profundizado!$AQ$7:$AQ$16</definedName>
    <definedName name="_xlchart.v1.11" hidden="1">modelo_profundizado!$AQ$20:$AQ$29</definedName>
    <definedName name="_xlchart.v1.2" hidden="1">'MODELO -1,1'!$J$26:$J$35</definedName>
    <definedName name="_xlchart.v1.3" hidden="1">'MODELO -1,1'!$J$8:$J$17</definedName>
    <definedName name="_xlchart.v1.4" hidden="1">'MODELO ESTANDARIZADO'!$J$7:$J$16</definedName>
    <definedName name="_xlchart.v1.5" hidden="1">'MODELO ESTANDARIZADO'!$J$24:$J$33</definedName>
    <definedName name="_xlchart.v1.6" hidden="1">'MODELO CENTRADO'!$H$6:$H$15</definedName>
    <definedName name="_xlchart.v1.7" hidden="1">'MODELO CENTRADO'!$H$20:$H$29</definedName>
    <definedName name="_xlchart.v1.8" hidden="1">modelo_profundizado!$I$7:$I$16</definedName>
    <definedName name="_xlchart.v1.9" hidden="1">modelo_profundizado!$I$20:$I$29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Q7" i="6" l="1"/>
  <c r="AQ29" i="6"/>
  <c r="AQ28" i="6"/>
  <c r="AQ27" i="6"/>
  <c r="AQ26" i="6"/>
  <c r="AQ25" i="6"/>
  <c r="AQ24" i="6"/>
  <c r="AQ23" i="6"/>
  <c r="AQ22" i="6"/>
  <c r="AQ21" i="6"/>
  <c r="AQ20" i="6"/>
  <c r="AQ16" i="6"/>
  <c r="AQ15" i="6"/>
  <c r="AQ14" i="6"/>
  <c r="AQ13" i="6"/>
  <c r="AQ12" i="6"/>
  <c r="AQ11" i="6"/>
  <c r="AQ10" i="6"/>
  <c r="AQ9" i="6"/>
  <c r="AQ8" i="6"/>
  <c r="I7" i="6"/>
  <c r="I8" i="6"/>
  <c r="I9" i="6"/>
  <c r="I10" i="6"/>
  <c r="I11" i="6"/>
  <c r="I12" i="6"/>
  <c r="I13" i="6"/>
  <c r="I14" i="6"/>
  <c r="I15" i="6"/>
  <c r="I16" i="6"/>
  <c r="I20" i="6"/>
  <c r="I21" i="6"/>
  <c r="I22" i="6"/>
  <c r="I23" i="6"/>
  <c r="I24" i="6"/>
  <c r="I25" i="6"/>
  <c r="I26" i="6"/>
  <c r="I27" i="6"/>
  <c r="I28" i="6"/>
  <c r="I29" i="6"/>
  <c r="H37" i="1"/>
  <c r="G5" i="1"/>
  <c r="J16" i="4"/>
  <c r="J15" i="4"/>
  <c r="J14" i="4"/>
  <c r="J13" i="4"/>
  <c r="J12" i="4"/>
  <c r="J11" i="4"/>
  <c r="J10" i="4"/>
  <c r="J9" i="4"/>
  <c r="J8" i="4"/>
  <c r="J7" i="4"/>
  <c r="J33" i="4"/>
  <c r="J32" i="4"/>
  <c r="J31" i="4"/>
  <c r="J30" i="4"/>
  <c r="J29" i="4"/>
  <c r="J28" i="4"/>
  <c r="J27" i="4"/>
  <c r="J26" i="4"/>
  <c r="J25" i="4"/>
  <c r="J24" i="4"/>
  <c r="H29" i="3"/>
  <c r="H28" i="3"/>
  <c r="H27" i="3"/>
  <c r="H26" i="3"/>
  <c r="H25" i="3"/>
  <c r="H24" i="3"/>
  <c r="H23" i="3"/>
  <c r="H22" i="3"/>
  <c r="H21" i="3"/>
  <c r="H20" i="3"/>
  <c r="H15" i="3"/>
  <c r="H14" i="3"/>
  <c r="H13" i="3"/>
  <c r="H12" i="3"/>
  <c r="H11" i="3"/>
  <c r="H10" i="3"/>
  <c r="H9" i="3"/>
  <c r="H8" i="3"/>
  <c r="H7" i="3"/>
  <c r="H6" i="3"/>
  <c r="J35" i="2"/>
  <c r="J34" i="2"/>
  <c r="J33" i="2"/>
  <c r="J32" i="2"/>
  <c r="J31" i="2"/>
  <c r="J30" i="2"/>
  <c r="J29" i="2"/>
  <c r="J28" i="2"/>
  <c r="J27" i="2"/>
  <c r="J26" i="2"/>
  <c r="J17" i="2"/>
  <c r="J16" i="2"/>
  <c r="J15" i="2"/>
  <c r="J14" i="2"/>
  <c r="J13" i="2"/>
  <c r="J12" i="2"/>
  <c r="J11" i="2"/>
  <c r="J10" i="2"/>
  <c r="J9" i="2"/>
  <c r="J8" i="2"/>
  <c r="J26" i="1"/>
  <c r="J27" i="1"/>
  <c r="J28" i="1"/>
  <c r="J29" i="1"/>
  <c r="J30" i="1"/>
  <c r="J31" i="1"/>
  <c r="J32" i="1"/>
  <c r="J33" i="1"/>
  <c r="J34" i="1"/>
  <c r="J25" i="1"/>
  <c r="J10" i="1"/>
  <c r="J11" i="1"/>
  <c r="J12" i="1"/>
  <c r="J13" i="1"/>
  <c r="J14" i="1"/>
  <c r="J15" i="1"/>
  <c r="J16" i="1"/>
  <c r="J17" i="1"/>
  <c r="J18" i="1"/>
  <c r="J9" i="1"/>
</calcChain>
</file>

<file path=xl/sharedStrings.xml><?xml version="1.0" encoding="utf-8"?>
<sst xmlns="http://schemas.openxmlformats.org/spreadsheetml/2006/main" count="252" uniqueCount="37">
  <si>
    <t>Etiquetas</t>
  </si>
  <si>
    <t>FOLD 1</t>
  </si>
  <si>
    <t>FOLD 2</t>
  </si>
  <si>
    <t>FOLD 3</t>
  </si>
  <si>
    <t>FOLD 4</t>
  </si>
  <si>
    <t>FOLD 5</t>
  </si>
  <si>
    <t>Class 0</t>
  </si>
  <si>
    <t>Class 1</t>
  </si>
  <si>
    <t>Class 2</t>
  </si>
  <si>
    <t>Class 3</t>
  </si>
  <si>
    <t>Class 4</t>
  </si>
  <si>
    <t>Class 5</t>
  </si>
  <si>
    <t>Class 6</t>
  </si>
  <si>
    <t>Class 7</t>
  </si>
  <si>
    <t>Class 8</t>
  </si>
  <si>
    <t>Class 9</t>
  </si>
  <si>
    <t>Columna1</t>
  </si>
  <si>
    <t>Columna2</t>
  </si>
  <si>
    <t>Columna3</t>
  </si>
  <si>
    <t>Columna4</t>
  </si>
  <si>
    <t>Columna5</t>
  </si>
  <si>
    <t>Columna6</t>
  </si>
  <si>
    <t xml:space="preserve">PROMEDIO </t>
  </si>
  <si>
    <t>Columna7</t>
  </si>
  <si>
    <t>RECALLS</t>
  </si>
  <si>
    <t>F1-SCORE</t>
  </si>
  <si>
    <t>PROMEDIO</t>
  </si>
  <si>
    <t>F1SCORE</t>
  </si>
  <si>
    <t>F1 SCORE</t>
  </si>
  <si>
    <t>Learning_rate=0,001</t>
  </si>
  <si>
    <t>Learning_rate=0,0001</t>
  </si>
  <si>
    <t xml:space="preserve">NORMALIZACION ESTANDARIZADA </t>
  </si>
  <si>
    <t>lr=0,0001</t>
  </si>
  <si>
    <t>dropout=0.5</t>
  </si>
  <si>
    <t>dropout=0.0</t>
  </si>
  <si>
    <t>recalls</t>
  </si>
  <si>
    <t>f1-score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</si>
</sst>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0E+00"/>
  </numFmts>
  <fonts count="5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9C0006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4">
    <xf numFmtId="0" fontId="0" fillId="0" borderId="0"/>
    <xf numFmtId="0" fontId="3" fillId="2" borderId="1" applyNumberFormat="0" applyAlignment="0" applyProtection="0"/>
    <xf numFmtId="0" fontId="2" fillId="3" borderId="0" applyNumberFormat="0" applyBorder="0" applyAlignment="0" applyProtection="0"/>
    <xf numFmtId="0" fontId="4" fillId="5" borderId="0" applyNumberFormat="0" applyBorder="0" applyAlignment="0" applyProtection="0"/>
  </cellStyleXfs>
  <cellXfs count="12">
    <xf numFmtId="0" fontId="0" fillId="0" borderId="0" xfId="0"/>
    <xf numFmtId="164" fontId="0" fillId="0" borderId="0" xfId="0" applyNumberFormat="1"/>
    <xf numFmtId="0" fontId="2" fillId="3" borderId="0" xfId="2"/>
    <xf numFmtId="164" fontId="2" fillId="3" borderId="0" xfId="2" applyNumberFormat="1"/>
    <xf numFmtId="0" fontId="2" fillId="4" borderId="0" xfId="2" applyFill="1"/>
    <xf numFmtId="0" fontId="3" fillId="2" borderId="1" xfId="1"/>
    <xf numFmtId="164" fontId="3" fillId="2" borderId="1" xfId="1" applyNumberFormat="1"/>
    <xf numFmtId="0" fontId="4" fillId="5" borderId="1" xfId="3" applyBorder="1"/>
    <xf numFmtId="164" fontId="4" fillId="5" borderId="1" xfId="3" applyNumberFormat="1" applyBorder="1"/>
    <xf numFmtId="165" fontId="0" fillId="0" borderId="0" xfId="0" applyNumberFormat="1"/>
    <xf numFmtId="0" fontId="0" fillId="6" borderId="0" xfId="0" applyFill="1"/>
    <xf numFmtId="0" fontId="4" fillId="5" borderId="0" xfId="3" applyBorder="1"/>
  </cellXfs>
  <cellStyles count="4">
    <cellStyle name="60% - Énfasis4" xfId="2" builtinId="44"/>
    <cellStyle name="Cálculo" xfId="1" builtinId="22"/>
    <cellStyle name="Incorrecto" xfId="3" builtinId="27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Ex11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Ex12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s-CL"/>
              <a:t>PROMEDIO RECALLS POR FOLD</a:t>
            </a:r>
          </a:p>
          <a:p>
            <a:pPr>
              <a:defRPr/>
            </a:pPr>
            <a:endParaRPr lang="es-C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accent1"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dLbls>
            <c:spPr>
              <a:solidFill>
                <a:schemeClr val="accent1"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accent1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'MODELO 0,1'!$J$9:$J$18</c:f>
              <c:numCache>
                <c:formatCode>0.0000</c:formatCode>
                <c:ptCount val="10"/>
                <c:pt idx="0">
                  <c:v>0.99580000000000002</c:v>
                </c:pt>
                <c:pt idx="1">
                  <c:v>0.99238000000000004</c:v>
                </c:pt>
                <c:pt idx="2">
                  <c:v>0.99294000000000016</c:v>
                </c:pt>
                <c:pt idx="3">
                  <c:v>0.98887999999999998</c:v>
                </c:pt>
                <c:pt idx="4">
                  <c:v>0.98607999999999996</c:v>
                </c:pt>
                <c:pt idx="5">
                  <c:v>0.98449999999999993</c:v>
                </c:pt>
                <c:pt idx="6">
                  <c:v>0.99319999999999986</c:v>
                </c:pt>
                <c:pt idx="7">
                  <c:v>0.98682000000000003</c:v>
                </c:pt>
                <c:pt idx="8">
                  <c:v>0.98398000000000008</c:v>
                </c:pt>
                <c:pt idx="9">
                  <c:v>0.98792000000000013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A41-43F3-A722-6F3E7F71F1B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4"/>
        <c:gapDepth val="0"/>
        <c:shape val="box"/>
        <c:axId val="266213840"/>
        <c:axId val="383447232"/>
        <c:axId val="0"/>
      </c:bar3DChart>
      <c:catAx>
        <c:axId val="2662138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60000"/>
                  <a:lumOff val="40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383447232"/>
        <c:crosses val="autoZero"/>
        <c:auto val="1"/>
        <c:lblAlgn val="ctr"/>
        <c:lblOffset val="100"/>
        <c:noMultiLvlLbl val="0"/>
      </c:catAx>
      <c:valAx>
        <c:axId val="383447232"/>
        <c:scaling>
          <c:orientation val="minMax"/>
        </c:scaling>
        <c:delete val="0"/>
        <c:axPos val="l"/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2662138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accent2"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val>
            <c:numRef>
              <c:f>modelo_profundizado!$I$20:$I$29</c:f>
              <c:numCache>
                <c:formatCode>0.0000</c:formatCode>
                <c:ptCount val="10"/>
                <c:pt idx="0">
                  <c:v>0.99499999999999988</c:v>
                </c:pt>
                <c:pt idx="1">
                  <c:v>0.99310000000000009</c:v>
                </c:pt>
                <c:pt idx="2">
                  <c:v>0.99039999999999995</c:v>
                </c:pt>
                <c:pt idx="3">
                  <c:v>0.99167999999999989</c:v>
                </c:pt>
                <c:pt idx="4">
                  <c:v>0.99035999999999991</c:v>
                </c:pt>
                <c:pt idx="5">
                  <c:v>0.99027999999999994</c:v>
                </c:pt>
                <c:pt idx="6">
                  <c:v>0.99200000000000021</c:v>
                </c:pt>
                <c:pt idx="7">
                  <c:v>0.98952000000000007</c:v>
                </c:pt>
                <c:pt idx="8">
                  <c:v>0.98645999999999989</c:v>
                </c:pt>
                <c:pt idx="9">
                  <c:v>0.98704000000000003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A6-40B6-B10A-B3155CDB23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0"/>
        <c:shape val="box"/>
        <c:axId val="497852591"/>
        <c:axId val="1660937727"/>
        <c:axId val="0"/>
      </c:bar3DChart>
      <c:catAx>
        <c:axId val="497852591"/>
        <c:scaling>
          <c:orientation val="minMax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CL"/>
            </a:p>
          </c:txPr>
        </c:title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1660937727"/>
        <c:crosses val="autoZero"/>
        <c:auto val="1"/>
        <c:lblAlgn val="ctr"/>
        <c:lblOffset val="100"/>
        <c:noMultiLvlLbl val="0"/>
      </c:catAx>
      <c:valAx>
        <c:axId val="1660937727"/>
        <c:scaling>
          <c:orientation val="minMax"/>
        </c:scaling>
        <c:delete val="0"/>
        <c:axPos val="l"/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CL"/>
            </a:p>
          </c:txPr>
        </c:title>
        <c:numFmt formatCode="0.00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4978525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2"/>
    </a:solidFill>
    <a:ln w="9525" cap="flat" cmpd="sng" algn="ctr">
      <a:solidFill>
        <a:schemeClr val="accent2"/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accent4"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4"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val>
            <c:numRef>
              <c:f>modelo_profundizado!$AQ$7:$AQ$16</c:f>
              <c:numCache>
                <c:formatCode>0.0000</c:formatCode>
                <c:ptCount val="10"/>
                <c:pt idx="0">
                  <c:v>0.99493999999999994</c:v>
                </c:pt>
                <c:pt idx="1">
                  <c:v>0.9930199999999999</c:v>
                </c:pt>
                <c:pt idx="2">
                  <c:v>0.9895799999999999</c:v>
                </c:pt>
                <c:pt idx="3">
                  <c:v>0.99071999999999993</c:v>
                </c:pt>
                <c:pt idx="4">
                  <c:v>0.98569999999999991</c:v>
                </c:pt>
                <c:pt idx="5">
                  <c:v>0.98767999999999989</c:v>
                </c:pt>
                <c:pt idx="6">
                  <c:v>0.99207999999999996</c:v>
                </c:pt>
                <c:pt idx="7">
                  <c:v>0.98526000000000002</c:v>
                </c:pt>
                <c:pt idx="8">
                  <c:v>0.98730000000000007</c:v>
                </c:pt>
                <c:pt idx="9">
                  <c:v>0.99039999999999995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F3-414A-87A0-DA55FA2D28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0"/>
        <c:shape val="box"/>
        <c:axId val="447066880"/>
        <c:axId val="443243536"/>
        <c:axId val="0"/>
      </c:bar3DChart>
      <c:catAx>
        <c:axId val="447066880"/>
        <c:scaling>
          <c:orientation val="minMax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CL"/>
            </a:p>
          </c:txPr>
        </c:title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443243536"/>
        <c:crosses val="autoZero"/>
        <c:auto val="1"/>
        <c:lblAlgn val="ctr"/>
        <c:lblOffset val="100"/>
        <c:noMultiLvlLbl val="0"/>
      </c:catAx>
      <c:valAx>
        <c:axId val="443243536"/>
        <c:scaling>
          <c:orientation val="minMax"/>
        </c:scaling>
        <c:delete val="0"/>
        <c:axPos val="l"/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CL"/>
            </a:p>
          </c:txPr>
        </c:title>
        <c:numFmt formatCode="0.00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4470668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4"/>
    </a:solidFill>
    <a:ln w="9525" cap="flat" cmpd="sng" algn="ctr">
      <a:solidFill>
        <a:schemeClr val="accent4"/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accent4"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4"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val>
            <c:numRef>
              <c:f>modelo_profundizado!$AQ$20:$AQ$29</c:f>
              <c:numCache>
                <c:formatCode>0.0000</c:formatCode>
                <c:ptCount val="10"/>
                <c:pt idx="0">
                  <c:v>0.99453999999999998</c:v>
                </c:pt>
                <c:pt idx="1">
                  <c:v>0.99360000000000004</c:v>
                </c:pt>
                <c:pt idx="2">
                  <c:v>0.99014000000000002</c:v>
                </c:pt>
                <c:pt idx="3">
                  <c:v>0.99150000000000005</c:v>
                </c:pt>
                <c:pt idx="4">
                  <c:v>0.98940000000000006</c:v>
                </c:pt>
                <c:pt idx="5">
                  <c:v>0.98883999999999994</c:v>
                </c:pt>
                <c:pt idx="6">
                  <c:v>0.99127999999999994</c:v>
                </c:pt>
                <c:pt idx="7">
                  <c:v>0.98841999999999997</c:v>
                </c:pt>
                <c:pt idx="8">
                  <c:v>0.98595999999999984</c:v>
                </c:pt>
                <c:pt idx="9">
                  <c:v>0.98299999999999998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A5E-42CC-B7EB-48C491C8B5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0"/>
        <c:shape val="box"/>
        <c:axId val="590271056"/>
        <c:axId val="1608911168"/>
        <c:axId val="0"/>
      </c:bar3DChart>
      <c:catAx>
        <c:axId val="590271056"/>
        <c:scaling>
          <c:orientation val="minMax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CL"/>
            </a:p>
          </c:txPr>
        </c:title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1608911168"/>
        <c:crosses val="autoZero"/>
        <c:auto val="1"/>
        <c:lblAlgn val="ctr"/>
        <c:lblOffset val="100"/>
        <c:noMultiLvlLbl val="0"/>
      </c:catAx>
      <c:valAx>
        <c:axId val="1608911168"/>
        <c:scaling>
          <c:orientation val="minMax"/>
        </c:scaling>
        <c:delete val="0"/>
        <c:axPos val="l"/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CL"/>
            </a:p>
          </c:txPr>
        </c:title>
        <c:numFmt formatCode="0.00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5902710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4"/>
    </a:solidFill>
    <a:ln w="9525" cap="flat" cmpd="sng" algn="ctr">
      <a:solidFill>
        <a:schemeClr val="accent4"/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s-CL"/>
              <a:t>PROMEDIO F1-SCORE POR FOLD</a:t>
            </a:r>
          </a:p>
          <a:p>
            <a:pPr>
              <a:defRPr/>
            </a:pPr>
            <a:endParaRPr lang="es-C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accent1"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dLbls>
            <c:spPr>
              <a:solidFill>
                <a:schemeClr val="accent1"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accent1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'MODELO 0,1'!$J$25:$J$34</c:f>
              <c:numCache>
                <c:formatCode>0.0000</c:formatCode>
                <c:ptCount val="10"/>
                <c:pt idx="0">
                  <c:v>0.99326000000000003</c:v>
                </c:pt>
                <c:pt idx="1">
                  <c:v>0.99337999999999993</c:v>
                </c:pt>
                <c:pt idx="2">
                  <c:v>0.99077999999999999</c:v>
                </c:pt>
                <c:pt idx="3">
                  <c:v>0.99016000000000004</c:v>
                </c:pt>
                <c:pt idx="4">
                  <c:v>0.98832000000000009</c:v>
                </c:pt>
                <c:pt idx="5">
                  <c:v>0.98783999999999994</c:v>
                </c:pt>
                <c:pt idx="6">
                  <c:v>0.99289999999999989</c:v>
                </c:pt>
                <c:pt idx="7">
                  <c:v>0.98709999999999987</c:v>
                </c:pt>
                <c:pt idx="8">
                  <c:v>0.98651999999999995</c:v>
                </c:pt>
                <c:pt idx="9">
                  <c:v>0.98228000000000004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348-48B6-A707-C322EC06888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4"/>
        <c:gapDepth val="0"/>
        <c:shape val="box"/>
        <c:axId val="420913504"/>
        <c:axId val="446001840"/>
        <c:axId val="0"/>
      </c:bar3DChart>
      <c:catAx>
        <c:axId val="420913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60000"/>
                  <a:lumOff val="40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446001840"/>
        <c:crosses val="autoZero"/>
        <c:auto val="1"/>
        <c:lblAlgn val="ctr"/>
        <c:lblOffset val="100"/>
        <c:noMultiLvlLbl val="0"/>
      </c:catAx>
      <c:valAx>
        <c:axId val="446001840"/>
        <c:scaling>
          <c:orientation val="minMax"/>
        </c:scaling>
        <c:delete val="0"/>
        <c:axPos val="l"/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4209135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s-CL"/>
              <a:t>PROMEDIO X CLASS (RECALLS)</a:t>
            </a:r>
          </a:p>
          <a:p>
            <a:pPr>
              <a:defRPr/>
            </a:pPr>
            <a:endParaRPr lang="es-C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dk1">
            <a:tint val="88500"/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dk1">
                <a:tint val="88500"/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dLbls>
            <c:spPr>
              <a:solidFill>
                <a:schemeClr val="dk1">
                  <a:tint val="88500"/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tint val="88500"/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'MODELO -1,1'!$J$8:$J$17</c:f>
              <c:numCache>
                <c:formatCode>0.0000</c:formatCode>
                <c:ptCount val="10"/>
                <c:pt idx="0">
                  <c:v>0.99478000000000011</c:v>
                </c:pt>
                <c:pt idx="1">
                  <c:v>0.99297999999999997</c:v>
                </c:pt>
                <c:pt idx="2">
                  <c:v>0.98553999999999997</c:v>
                </c:pt>
                <c:pt idx="3">
                  <c:v>0.98750000000000004</c:v>
                </c:pt>
                <c:pt idx="4">
                  <c:v>0.98762000000000005</c:v>
                </c:pt>
                <c:pt idx="5">
                  <c:v>0.98726000000000003</c:v>
                </c:pt>
                <c:pt idx="6">
                  <c:v>0.98746000000000012</c:v>
                </c:pt>
                <c:pt idx="7">
                  <c:v>0.99074000000000007</c:v>
                </c:pt>
                <c:pt idx="8">
                  <c:v>0.97737999999999992</c:v>
                </c:pt>
                <c:pt idx="9">
                  <c:v>0.97502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E5-4895-9ED6-4F0B45F2128C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4"/>
        <c:gapDepth val="0"/>
        <c:shape val="box"/>
        <c:axId val="590289631"/>
        <c:axId val="505242623"/>
        <c:axId val="0"/>
      </c:bar3DChart>
      <c:catAx>
        <c:axId val="5902896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60000"/>
                  <a:lumOff val="40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505242623"/>
        <c:crosses val="autoZero"/>
        <c:auto val="1"/>
        <c:lblAlgn val="ctr"/>
        <c:lblOffset val="100"/>
        <c:noMultiLvlLbl val="0"/>
      </c:catAx>
      <c:valAx>
        <c:axId val="505242623"/>
        <c:scaling>
          <c:orientation val="minMax"/>
        </c:scaling>
        <c:delete val="0"/>
        <c:axPos val="l"/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5902896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tint val="88500"/>
      </a:schemeClr>
    </a:solidFill>
    <a:ln w="9525" cap="flat" cmpd="sng" algn="ctr">
      <a:solidFill>
        <a:schemeClr val="dk1">
          <a:tint val="88500"/>
        </a:schemeClr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s-CL"/>
              <a:t>PROMEDIO X CLASS (F1-SCORE)</a:t>
            </a:r>
          </a:p>
          <a:p>
            <a:pPr>
              <a:defRPr/>
            </a:pPr>
            <a:endParaRPr lang="es-C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dk1">
            <a:tint val="88500"/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dk1">
                <a:tint val="88500"/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dLbls>
            <c:spPr>
              <a:solidFill>
                <a:schemeClr val="dk1">
                  <a:tint val="88500"/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tint val="88500"/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'MODELO -1,1'!$J$26:$J$35</c:f>
              <c:numCache>
                <c:formatCode>0.0000</c:formatCode>
                <c:ptCount val="10"/>
                <c:pt idx="0">
                  <c:v>0.99226000000000014</c:v>
                </c:pt>
                <c:pt idx="1">
                  <c:v>0.98840000000000006</c:v>
                </c:pt>
                <c:pt idx="2">
                  <c:v>0.98719999999999997</c:v>
                </c:pt>
                <c:pt idx="3">
                  <c:v>0.98626000000000003</c:v>
                </c:pt>
                <c:pt idx="4">
                  <c:v>0.98736000000000002</c:v>
                </c:pt>
                <c:pt idx="5">
                  <c:v>0.98623999999999989</c:v>
                </c:pt>
                <c:pt idx="6">
                  <c:v>0.98946000000000001</c:v>
                </c:pt>
                <c:pt idx="7">
                  <c:v>0.98521999999999998</c:v>
                </c:pt>
                <c:pt idx="8">
                  <c:v>0.98338000000000003</c:v>
                </c:pt>
                <c:pt idx="9">
                  <c:v>0.98175999999999986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A3-426C-94AF-FD949E9393B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4"/>
        <c:gapDepth val="0"/>
        <c:shape val="box"/>
        <c:axId val="327349903"/>
        <c:axId val="616098847"/>
        <c:axId val="0"/>
      </c:bar3DChart>
      <c:catAx>
        <c:axId val="3273499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60000"/>
                  <a:lumOff val="40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616098847"/>
        <c:crosses val="autoZero"/>
        <c:auto val="1"/>
        <c:lblAlgn val="ctr"/>
        <c:lblOffset val="100"/>
        <c:noMultiLvlLbl val="0"/>
      </c:catAx>
      <c:valAx>
        <c:axId val="616098847"/>
        <c:scaling>
          <c:orientation val="minMax"/>
        </c:scaling>
        <c:delete val="0"/>
        <c:axPos val="l"/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327349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tint val="88500"/>
      </a:schemeClr>
    </a:solidFill>
    <a:ln w="9525" cap="flat" cmpd="sng" algn="ctr">
      <a:solidFill>
        <a:schemeClr val="dk1">
          <a:tint val="88500"/>
        </a:schemeClr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s-CL"/>
              <a:t>PROMEDIO RECALLS POR FOLD</a:t>
            </a:r>
          </a:p>
          <a:p>
            <a:pPr>
              <a:defRPr/>
            </a:pPr>
            <a:endParaRPr lang="es-C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accent2"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dLbls>
            <c:spPr>
              <a:solidFill>
                <a:schemeClr val="accent2"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'MODELO ESTANDARIZADO'!$J$7:$J$16</c:f>
              <c:numCache>
                <c:formatCode>0.0000</c:formatCode>
                <c:ptCount val="10"/>
                <c:pt idx="0">
                  <c:v>0.99473999999999996</c:v>
                </c:pt>
                <c:pt idx="1">
                  <c:v>0.99293999999999993</c:v>
                </c:pt>
                <c:pt idx="2">
                  <c:v>0.99173999999999984</c:v>
                </c:pt>
                <c:pt idx="3">
                  <c:v>0.98683999999999994</c:v>
                </c:pt>
                <c:pt idx="4">
                  <c:v>0.98970000000000002</c:v>
                </c:pt>
                <c:pt idx="5">
                  <c:v>0.98617999999999983</c:v>
                </c:pt>
                <c:pt idx="6">
                  <c:v>0.99087999999999998</c:v>
                </c:pt>
                <c:pt idx="7">
                  <c:v>0.98780000000000001</c:v>
                </c:pt>
                <c:pt idx="8">
                  <c:v>0.98211999999999988</c:v>
                </c:pt>
                <c:pt idx="9">
                  <c:v>0.98417999999999994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21-4DF7-BF3F-986C17F23E5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4"/>
        <c:gapDepth val="0"/>
        <c:shape val="box"/>
        <c:axId val="590290111"/>
        <c:axId val="629704831"/>
        <c:axId val="0"/>
      </c:bar3DChart>
      <c:catAx>
        <c:axId val="5902901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60000"/>
                  <a:lumOff val="40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629704831"/>
        <c:crosses val="autoZero"/>
        <c:auto val="1"/>
        <c:lblAlgn val="ctr"/>
        <c:lblOffset val="100"/>
        <c:noMultiLvlLbl val="0"/>
      </c:catAx>
      <c:valAx>
        <c:axId val="629704831"/>
        <c:scaling>
          <c:orientation val="minMax"/>
        </c:scaling>
        <c:delete val="0"/>
        <c:axPos val="l"/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5902901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2"/>
    </a:solidFill>
    <a:ln w="9525" cap="flat" cmpd="sng" algn="ctr">
      <a:solidFill>
        <a:schemeClr val="accent2"/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s-CL"/>
              <a:t>PROMEDIO F1-SCORE POR FOLD</a:t>
            </a:r>
          </a:p>
        </c:rich>
      </c:tx>
      <c:layout>
        <c:manualLayout>
          <c:xMode val="edge"/>
          <c:yMode val="edge"/>
          <c:x val="0.1899904483626535"/>
          <c:y val="2.249241655778359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accent2"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dLbls>
            <c:spPr>
              <a:solidFill>
                <a:schemeClr val="accent2"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'MODELO ESTANDARIZADO'!$J$24:$J$33</c:f>
              <c:numCache>
                <c:formatCode>0.0000</c:formatCode>
                <c:ptCount val="10"/>
                <c:pt idx="0">
                  <c:v>0.99351999999999996</c:v>
                </c:pt>
                <c:pt idx="1">
                  <c:v>0.99310000000000009</c:v>
                </c:pt>
                <c:pt idx="2">
                  <c:v>0.98819999999999997</c:v>
                </c:pt>
                <c:pt idx="3">
                  <c:v>0.98913999999999991</c:v>
                </c:pt>
                <c:pt idx="4">
                  <c:v>0.98931999999999998</c:v>
                </c:pt>
                <c:pt idx="5">
                  <c:v>0.98697999999999997</c:v>
                </c:pt>
                <c:pt idx="6">
                  <c:v>0.99204000000000003</c:v>
                </c:pt>
                <c:pt idx="7">
                  <c:v>0.9867800000000001</c:v>
                </c:pt>
                <c:pt idx="8">
                  <c:v>0.98363999999999996</c:v>
                </c:pt>
                <c:pt idx="9">
                  <c:v>0.98458000000000001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98-46F2-8391-4F3A188A46D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4"/>
        <c:gapDepth val="0"/>
        <c:shape val="box"/>
        <c:axId val="333915791"/>
        <c:axId val="505237167"/>
        <c:axId val="0"/>
      </c:bar3DChart>
      <c:catAx>
        <c:axId val="3339157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60000"/>
                  <a:lumOff val="40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505237167"/>
        <c:crosses val="autoZero"/>
        <c:auto val="1"/>
        <c:lblAlgn val="ctr"/>
        <c:lblOffset val="100"/>
        <c:noMultiLvlLbl val="0"/>
      </c:catAx>
      <c:valAx>
        <c:axId val="505237167"/>
        <c:scaling>
          <c:orientation val="minMax"/>
        </c:scaling>
        <c:delete val="0"/>
        <c:axPos val="l"/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3339157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2"/>
    </a:solidFill>
    <a:ln w="9525" cap="flat" cmpd="sng" algn="ctr">
      <a:solidFill>
        <a:schemeClr val="accent2"/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CL"/>
              <a:t>PROMEDIO</a:t>
            </a:r>
            <a:r>
              <a:rPr lang="es-CL" baseline="0"/>
              <a:t> RECALLS POR FOLD</a:t>
            </a:r>
            <a:endParaRPr lang="es-C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0"/>
      <c:rotY val="0"/>
      <c:depthPercent val="60"/>
      <c:rAngAx val="0"/>
      <c:perspective val="100"/>
    </c:view3D>
    <c:floor>
      <c:thickness val="0"/>
      <c:spPr>
        <a:solidFill>
          <a:schemeClr val="lt1">
            <a:lumMod val="95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dk1">
                <a:tint val="88500"/>
                <a:alpha val="85000"/>
              </a:schemeClr>
            </a:solidFill>
            <a:ln w="9525" cap="flat" cmpd="sng" algn="ctr">
              <a:solidFill>
                <a:schemeClr val="dk1">
                  <a:tint val="88500"/>
                  <a:lumMod val="75000"/>
                </a:schemeClr>
              </a:solidFill>
              <a:round/>
            </a:ln>
            <a:effectLst/>
            <a:sp3d contourW="9525">
              <a:contourClr>
                <a:schemeClr val="dk1">
                  <a:tint val="88500"/>
                  <a:lumMod val="75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'MODELO CENTRADO'!$H$6:$H$15</c:f>
              <c:numCache>
                <c:formatCode>0.0000</c:formatCode>
                <c:ptCount val="10"/>
                <c:pt idx="0">
                  <c:v>0.98826000000000003</c:v>
                </c:pt>
                <c:pt idx="1">
                  <c:v>0.98523999999999989</c:v>
                </c:pt>
                <c:pt idx="2">
                  <c:v>0.97638000000000003</c:v>
                </c:pt>
                <c:pt idx="3">
                  <c:v>0.97602000000000011</c:v>
                </c:pt>
                <c:pt idx="4">
                  <c:v>0.97482000000000002</c:v>
                </c:pt>
                <c:pt idx="5">
                  <c:v>0.97286000000000006</c:v>
                </c:pt>
                <c:pt idx="6">
                  <c:v>0.98914000000000013</c:v>
                </c:pt>
                <c:pt idx="7">
                  <c:v>0.98840000000000006</c:v>
                </c:pt>
                <c:pt idx="8">
                  <c:v>0.98499999999999999</c:v>
                </c:pt>
                <c:pt idx="9">
                  <c:v>0.97788000000000008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2C-4468-8AC7-29D3668DE46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65"/>
        <c:shape val="box"/>
        <c:axId val="630429999"/>
        <c:axId val="616100335"/>
        <c:axId val="0"/>
      </c:bar3DChart>
      <c:catAx>
        <c:axId val="63042999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616100335"/>
        <c:crosses val="autoZero"/>
        <c:auto val="1"/>
        <c:lblAlgn val="ctr"/>
        <c:lblOffset val="100"/>
        <c:noMultiLvlLbl val="0"/>
      </c:catAx>
      <c:valAx>
        <c:axId val="616100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6304299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CL" sz="1800" b="1" i="0" u="none" strike="noStrike" kern="1200" baseline="0">
                <a:solidFill>
                  <a:sysClr val="windowText" lastClr="000000">
                    <a:lumMod val="75000"/>
                    <a:lumOff val="25000"/>
                  </a:sysClr>
                </a:solidFill>
              </a:rPr>
              <a:t>PROMEDIO F1-SCORE POR FOLD</a:t>
            </a:r>
            <a:endParaRPr lang="es-C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0"/>
      <c:rotY val="0"/>
      <c:depthPercent val="60"/>
      <c:rAngAx val="0"/>
      <c:perspective val="100"/>
    </c:view3D>
    <c:floor>
      <c:thickness val="0"/>
      <c:spPr>
        <a:solidFill>
          <a:schemeClr val="lt1">
            <a:lumMod val="95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dk1">
                <a:tint val="88500"/>
                <a:alpha val="85000"/>
              </a:schemeClr>
            </a:solidFill>
            <a:ln w="9525" cap="flat" cmpd="sng" algn="ctr">
              <a:solidFill>
                <a:schemeClr val="dk1">
                  <a:tint val="88500"/>
                  <a:lumMod val="75000"/>
                </a:schemeClr>
              </a:solidFill>
              <a:round/>
            </a:ln>
            <a:effectLst/>
            <a:sp3d contourW="9525">
              <a:contourClr>
                <a:schemeClr val="dk1">
                  <a:tint val="88500"/>
                  <a:lumMod val="75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'MODELO CENTRADO'!$H$20:$H$29</c:f>
              <c:numCache>
                <c:formatCode>0.0000</c:formatCode>
                <c:ptCount val="10"/>
                <c:pt idx="0">
                  <c:v>0.9896999999999998</c:v>
                </c:pt>
                <c:pt idx="1">
                  <c:v>0.98882000000000014</c:v>
                </c:pt>
                <c:pt idx="2">
                  <c:v>0.98005999999999993</c:v>
                </c:pt>
                <c:pt idx="3">
                  <c:v>0.98320000000000007</c:v>
                </c:pt>
                <c:pt idx="4">
                  <c:v>0.97831999999999986</c:v>
                </c:pt>
                <c:pt idx="5">
                  <c:v>0.97970000000000002</c:v>
                </c:pt>
                <c:pt idx="6">
                  <c:v>0.98533999999999988</c:v>
                </c:pt>
                <c:pt idx="7">
                  <c:v>0.98133999999999999</c:v>
                </c:pt>
                <c:pt idx="8">
                  <c:v>0.97470000000000001</c:v>
                </c:pt>
                <c:pt idx="9">
                  <c:v>0.97289999999999988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5AF-42F9-9FBA-753ADEAF81D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65"/>
        <c:shape val="box"/>
        <c:axId val="630433839"/>
        <c:axId val="629716735"/>
        <c:axId val="0"/>
      </c:bar3DChart>
      <c:catAx>
        <c:axId val="63043383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629716735"/>
        <c:crosses val="autoZero"/>
        <c:auto val="1"/>
        <c:lblAlgn val="ctr"/>
        <c:lblOffset val="100"/>
        <c:noMultiLvlLbl val="0"/>
      </c:catAx>
      <c:valAx>
        <c:axId val="629716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6304338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solidFill>
          <a:schemeClr val="accent2"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solidFill>
              <a:schemeClr val="accent2"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val>
            <c:numRef>
              <c:f>modelo_profundizado!$I$7:$I$16</c:f>
              <c:numCache>
                <c:formatCode>0.0000</c:formatCode>
                <c:ptCount val="10"/>
                <c:pt idx="0">
                  <c:v>0.99591999999999992</c:v>
                </c:pt>
                <c:pt idx="1">
                  <c:v>0.99556</c:v>
                </c:pt>
                <c:pt idx="2">
                  <c:v>0.98946000000000001</c:v>
                </c:pt>
                <c:pt idx="3">
                  <c:v>0.98990000000000011</c:v>
                </c:pt>
                <c:pt idx="4">
                  <c:v>0.99027999999999994</c:v>
                </c:pt>
                <c:pt idx="5">
                  <c:v>0.99034</c:v>
                </c:pt>
                <c:pt idx="6">
                  <c:v>0.99485999999999986</c:v>
                </c:pt>
                <c:pt idx="7">
                  <c:v>0.98984000000000005</c:v>
                </c:pt>
                <c:pt idx="8">
                  <c:v>0.98338000000000003</c:v>
                </c:pt>
                <c:pt idx="9">
                  <c:v>0.98619999999999997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EB1-4828-AA42-1A3745FB2D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0"/>
        <c:shape val="box"/>
        <c:axId val="1665698847"/>
        <c:axId val="1660938223"/>
        <c:axId val="0"/>
      </c:bar3DChart>
      <c:catAx>
        <c:axId val="1665698847"/>
        <c:scaling>
          <c:orientation val="minMax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CL"/>
            </a:p>
          </c:txPr>
        </c:title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1660938223"/>
        <c:crosses val="autoZero"/>
        <c:auto val="1"/>
        <c:lblAlgn val="ctr"/>
        <c:lblOffset val="100"/>
        <c:noMultiLvlLbl val="0"/>
      </c:catAx>
      <c:valAx>
        <c:axId val="1660938223"/>
        <c:scaling>
          <c:orientation val="minMax"/>
        </c:scaling>
        <c:delete val="0"/>
        <c:axPos val="l"/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CL"/>
            </a:p>
          </c:txPr>
        </c:title>
        <c:numFmt formatCode="0.00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s-CL"/>
          </a:p>
        </c:txPr>
        <c:crossAx val="16656988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2"/>
    </a:solidFill>
    <a:ln w="9525" cap="flat" cmpd="sng" algn="ctr">
      <a:solidFill>
        <a:schemeClr val="accent2"/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txData>
          <cx:v>BOXPLOT PROMEDIO RECALLS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BOXPLOT PROMEDIO RECALLS</a:t>
          </a:r>
        </a:p>
      </cx:txPr>
    </cx:title>
    <cx:plotArea>
      <cx:plotAreaRegion>
        <cx:series layoutId="boxWhisker" uniqueId="{4F6D5696-5882-4184-81F1-B792538444CF}">
          <cx:spPr>
            <a:solidFill>
              <a:schemeClr val="tx1"/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_xlchart.v1.9</cx:f>
      </cx:numDim>
    </cx:data>
  </cx:chartData>
  <cx:chart>
    <cx:title pos="t" align="ctr" overlay="0"/>
    <cx:plotArea>
      <cx:plotAreaRegion>
        <cx:series layoutId="boxWhisker" uniqueId="{764160BD-F770-4B88-B903-368B35EE16F3}">
          <cx:spPr>
            <a:solidFill>
              <a:schemeClr val="accent3">
                <a:lumMod val="20000"/>
                <a:lumOff val="80000"/>
              </a:schemeClr>
            </a:solidFill>
            <a:ln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  <cx:spPr>
    <a:solidFill>
      <a:schemeClr val="accent2"/>
    </a:solidFill>
  </cx:spPr>
</cx:chartSpace>
</file>

<file path=xl/charts/chartEx1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_xlchart.v1.10</cx:f>
      </cx:numDim>
    </cx:data>
  </cx:chartData>
  <cx:chart>
    <cx:title pos="t" align="ctr" overlay="0"/>
    <cx:plotArea>
      <cx:plotAreaRegion>
        <cx:series layoutId="boxWhisker" uniqueId="{F64DD466-6C3F-49F3-831D-E23203184572}">
          <cx:spPr>
            <a:solidFill>
              <a:srgbClr val="FFFF00"/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  <cx:spPr>
    <a:ln>
      <a:solidFill>
        <a:schemeClr val="tx1"/>
      </a:solidFill>
    </a:ln>
  </cx:spPr>
</cx:chartSpace>
</file>

<file path=xl/charts/chartEx1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_xlchart.v1.11</cx:f>
      </cx:numDim>
    </cx:data>
  </cx:chartData>
  <cx:chart>
    <cx:title pos="t" align="ctr" overlay="0"/>
    <cx:plotArea>
      <cx:plotAreaRegion>
        <cx:series layoutId="boxWhisker" uniqueId="{750933AD-0EDE-429E-842F-4AB65750F8F1}">
          <cx:spPr>
            <a:solidFill>
              <a:srgbClr val="FFFF00"/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s-E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latin typeface="Calibri" panose="020F0502020204030204"/>
                <a:ea typeface="Calibri" panose="020F0502020204030204" pitchFamily="34" charset="0"/>
                <a:cs typeface="Calibri" panose="020F0502020204030204" pitchFamily="34" charset="0"/>
              </a:rPr>
              <a:t>BOXPLOT PROMEDIO F1-SCORE</a:t>
            </a:r>
            <a:endPara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rich>
      </cx:tx>
    </cx:title>
    <cx:plotArea>
      <cx:plotAreaRegion>
        <cx:series layoutId="boxWhisker" uniqueId="{43C9E38A-6CEE-4C09-B0A4-F623CB126B12}">
          <cx:spPr>
            <a:solidFill>
              <a:schemeClr val="tx1"/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</cx:f>
      </cx:numDim>
    </cx:data>
  </cx:chartData>
  <cx:chart>
    <cx:title pos="t" align="ctr" overlay="0">
      <cx:tx>
        <cx:txData>
          <cx:v>BOXPLOT PROMEDIO RECALLS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BOXPLOT PROMEDIO RECALLS</a:t>
          </a:r>
        </a:p>
      </cx:txPr>
    </cx:title>
    <cx:plotArea>
      <cx:plotAreaRegion>
        <cx:series layoutId="boxWhisker" uniqueId="{1DAD2B79-B644-4CF3-A7C4-095BDBE86814}">
          <cx:spPr>
            <a:solidFill>
              <a:schemeClr val="tx1"/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  <cx:spPr>
    <a:solidFill>
      <a:schemeClr val="bg2"/>
    </a:solidFill>
  </cx:spPr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s-E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latin typeface="Calibri" panose="020F0502020204030204"/>
                <a:ea typeface="Calibri" panose="020F0502020204030204" pitchFamily="34" charset="0"/>
                <a:cs typeface="Calibri" panose="020F0502020204030204" pitchFamily="34" charset="0"/>
              </a:rPr>
              <a:t>BOXPLOT PROMEDIO F1-SCORE</a:t>
            </a:r>
            <a:endPara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rich>
      </cx:tx>
    </cx:title>
    <cx:plotArea>
      <cx:plotAreaRegion>
        <cx:series layoutId="boxWhisker" uniqueId="{EA4043E1-B13C-4BC9-A237-0CA126285AF1}">
          <cx:spPr>
            <a:solidFill>
              <a:schemeClr val="tx1"/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  <cx:spPr>
    <a:solidFill>
      <a:schemeClr val="bg2"/>
    </a:solidFill>
  </cx:spPr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</cx:f>
      </cx:numDim>
    </cx:data>
  </cx:chartData>
  <cx:chart>
    <cx:title pos="t" align="ctr" overlay="0">
      <cx:tx>
        <cx:txData>
          <cx:v>BOXPLOT RECALLS POR FOLD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chemeClr val="bg1"/>
              </a:solidFill>
              <a:latin typeface="Calibri" panose="020F0502020204030204"/>
            </a:rPr>
            <a:t>BOXPLOT RECALLS POR FOLD</a:t>
          </a:r>
        </a:p>
      </cx:txPr>
    </cx:title>
    <cx:plotArea>
      <cx:plotAreaRegion>
        <cx:series layoutId="boxWhisker" uniqueId="{E7236CE7-7984-4BD9-A0F8-A58D55729B51}">
          <cx:spPr>
            <a:solidFill>
              <a:schemeClr val="accent4">
                <a:lumMod val="60000"/>
                <a:lumOff val="40000"/>
              </a:schemeClr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1" meanMarker="1" nonoutliers="0" outliers="1"/>
            <cx:statistics quartileMethod="exclusive"/>
          </cx:layoutPr>
        </cx:series>
      </cx:plotAreaRegion>
      <cx:axis id="0">
        <cx:catScaling gapWidth="1.5"/>
        <cx:tickLabels/>
      </cx:axis>
      <cx:axis id="1">
        <cx:valScaling/>
        <cx:majorGridlines/>
        <cx:tickLabels/>
      </cx:axis>
    </cx:plotArea>
    <cx:legend pos="b" align="ctr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_xlchart.v1.5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s-ES" sz="1400" b="0" i="0" u="none" strike="noStrike" baseline="0">
                <a:solidFill>
                  <a:schemeClr val="bg1"/>
                </a:solidFill>
                <a:effectLst/>
                <a:latin typeface="Calibri" panose="020F0502020204030204"/>
                <a:ea typeface="Calibri" panose="020F0502020204030204" pitchFamily="34" charset="0"/>
                <a:cs typeface="Calibri" panose="020F0502020204030204" pitchFamily="34" charset="0"/>
              </a:rPr>
              <a:t>BOXPLOT F1-SCORE POR FOLD</a:t>
            </a:r>
            <a:endParaRPr lang="es-ES" sz="1400" b="0" i="0" u="none" strike="noStrike" baseline="0">
              <a:solidFill>
                <a:schemeClr val="bg1"/>
              </a:solidFill>
              <a:latin typeface="Calibri" panose="020F0502020204030204"/>
            </a:endParaRPr>
          </a:p>
        </cx:rich>
      </cx:tx>
    </cx:title>
    <cx:plotArea>
      <cx:plotAreaRegion>
        <cx:series layoutId="boxWhisker" uniqueId="{469EEE3A-A09B-46CE-AF9F-C618C2BF471E}">
          <cx:spPr>
            <a:solidFill>
              <a:srgbClr val="FFC000"/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1" meanMarker="1" nonoutliers="0" outliers="1"/>
            <cx:statistics quartileMethod="exclusive"/>
          </cx:layoutPr>
        </cx:series>
      </cx:plotAreaRegion>
      <cx:axis id="0">
        <cx:catScaling gapWidth="1.5"/>
        <cx:tickLabels/>
      </cx:axis>
      <cx:axis id="1">
        <cx:valScaling/>
        <cx:majorGridlines/>
        <cx:tickLabels/>
      </cx:axis>
    </cx:plotArea>
    <cx:legend pos="b" align="ctr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_xlchart.v1.6</cx:f>
      </cx:numDim>
    </cx:data>
  </cx:chartData>
  <cx:chart>
    <cx:title pos="t" align="ctr" overlay="0">
      <cx:tx>
        <cx:txData>
          <cx:v>BOXPLOT PROMEDIO RECALLS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chemeClr val="bg1"/>
              </a:solidFill>
              <a:latin typeface="Calibri" panose="020F0502020204030204"/>
            </a:rPr>
            <a:t>BOXPLOT PROMEDIO RECALLS</a:t>
          </a:r>
        </a:p>
      </cx:txPr>
    </cx:title>
    <cx:plotArea>
      <cx:plotAreaRegion>
        <cx:series layoutId="boxWhisker" uniqueId="{54414166-10F9-49DC-A20D-32EA183B343B}">
          <cx:spPr>
            <a:solidFill>
              <a:schemeClr val="accent4">
                <a:lumMod val="60000"/>
                <a:lumOff val="40000"/>
              </a:schemeClr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  <cx:spPr>
    <a:solidFill>
      <a:schemeClr val="tx1"/>
    </a:solidFill>
    <a:ln>
      <a:solidFill>
        <a:schemeClr val="tx1"/>
      </a:solidFill>
    </a:ln>
  </cx:spPr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_xlchart.v1.7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s-ES" sz="1400" b="0" i="0" u="none" strike="noStrike" baseline="0">
                <a:solidFill>
                  <a:schemeClr val="bg1"/>
                </a:solidFill>
                <a:effectLst/>
                <a:latin typeface="Calibri" panose="020F0502020204030204"/>
                <a:ea typeface="Calibri" panose="020F0502020204030204" pitchFamily="34" charset="0"/>
                <a:cs typeface="Calibri" panose="020F0502020204030204" pitchFamily="34" charset="0"/>
              </a:rPr>
              <a:t>BOXPLOT PROMEDIO F1-SCORE</a:t>
            </a:r>
            <a:endParaRPr lang="es-ES" sz="1400" b="0" i="0" u="none" strike="noStrike" baseline="0">
              <a:solidFill>
                <a:schemeClr val="bg1"/>
              </a:solidFill>
              <a:latin typeface="Calibri" panose="020F0502020204030204"/>
            </a:endParaRPr>
          </a:p>
        </cx:rich>
      </cx:tx>
    </cx:title>
    <cx:plotArea>
      <cx:plotAreaRegion>
        <cx:series layoutId="boxWhisker" uniqueId="{356BE0C7-0A1E-4A3C-831D-165D09BC1E85}">
          <cx:spPr>
            <a:solidFill>
              <a:srgbClr val="FFC000"/>
            </a:solidFill>
            <a:ln>
              <a:solidFill>
                <a:srgbClr val="FF0000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  <cx:spPr>
    <a:solidFill>
      <a:schemeClr val="tx1"/>
    </a:solidFill>
  </cx:spPr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_xlchart.v1.8</cx:f>
      </cx:numDim>
    </cx:data>
  </cx:chartData>
  <cx:chart>
    <cx:title pos="t" align="ctr" overlay="0"/>
    <cx:plotArea>
      <cx:plotAreaRegion>
        <cx:series layoutId="boxWhisker" uniqueId="{3D5C19B9-35DC-4885-99E1-B353D3A389BB}">
          <cx:spPr>
            <a:solidFill>
              <a:schemeClr val="accent3">
                <a:lumMod val="20000"/>
                <a:lumOff val="80000"/>
              </a:schemeClr>
            </a:solidFill>
            <a:ln>
              <a:solidFill>
                <a:schemeClr val="tx1"/>
              </a:solidFill>
            </a:ln>
          </cx:spPr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  <cx:spPr>
    <a:solidFill>
      <a:schemeClr val="accent2"/>
    </a:solidFill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18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2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09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lt1"/>
    </cs:fontRef>
    <cs:spPr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09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lt1"/>
    </cs:fontRef>
    <cs:spPr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8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phClr">
            <a:lumMod val="75000"/>
          </a:schemeClr>
        </a:solidFill>
        <a:round/>
      </a:ln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phClr">
            <a:lumMod val="7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sp3d/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/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8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phClr">
            <a:lumMod val="75000"/>
          </a:schemeClr>
        </a:solidFill>
        <a:round/>
      </a:ln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phClr">
            <a:lumMod val="7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sp3d/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/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13" Type="http://schemas.openxmlformats.org/officeDocument/2006/relationships/image" Target="../media/image9.png"/><Relationship Id="rId3" Type="http://schemas.microsoft.com/office/2014/relationships/chartEx" Target="../charts/chartEx1.xml"/><Relationship Id="rId7" Type="http://schemas.openxmlformats.org/officeDocument/2006/relationships/image" Target="../media/image3.png"/><Relationship Id="rId12" Type="http://schemas.openxmlformats.org/officeDocument/2006/relationships/image" Target="../media/image8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11" Type="http://schemas.openxmlformats.org/officeDocument/2006/relationships/image" Target="../media/image7.png"/><Relationship Id="rId5" Type="http://schemas.openxmlformats.org/officeDocument/2006/relationships/image" Target="../media/image1.png"/><Relationship Id="rId10" Type="http://schemas.openxmlformats.org/officeDocument/2006/relationships/image" Target="../media/image6.png"/><Relationship Id="rId4" Type="http://schemas.microsoft.com/office/2014/relationships/chartEx" Target="../charts/chartEx2.xml"/><Relationship Id="rId9" Type="http://schemas.openxmlformats.org/officeDocument/2006/relationships/image" Target="../media/image5.png"/><Relationship Id="rId14" Type="http://schemas.openxmlformats.org/officeDocument/2006/relationships/image" Target="../media/image1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chart" Target="../charts/chart4.xml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microsoft.com/office/2014/relationships/chartEx" Target="../charts/chartEx3.xml"/><Relationship Id="rId1" Type="http://schemas.openxmlformats.org/officeDocument/2006/relationships/chart" Target="../charts/chart3.xml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microsoft.com/office/2014/relationships/chartEx" Target="../charts/chartEx4.xml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3" Type="http://schemas.microsoft.com/office/2014/relationships/chartEx" Target="../charts/chartEx5.xml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microsoft.com/office/2014/relationships/chartEx" Target="../charts/chartEx6.xml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3" Type="http://schemas.microsoft.com/office/2014/relationships/chartEx" Target="../charts/chartEx7.xml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2" Type="http://schemas.openxmlformats.org/officeDocument/2006/relationships/chart" Target="../charts/chart8.xml"/><Relationship Id="rId1" Type="http://schemas.openxmlformats.org/officeDocument/2006/relationships/chart" Target="../charts/chart7.xml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5" Type="http://schemas.openxmlformats.org/officeDocument/2006/relationships/image" Target="../media/image31.png"/><Relationship Id="rId10" Type="http://schemas.openxmlformats.org/officeDocument/2006/relationships/image" Target="../media/image36.png"/><Relationship Id="rId4" Type="http://schemas.microsoft.com/office/2014/relationships/chartEx" Target="../charts/chartEx8.xml"/><Relationship Id="rId9" Type="http://schemas.openxmlformats.org/officeDocument/2006/relationships/image" Target="../media/image35.png"/><Relationship Id="rId14" Type="http://schemas.openxmlformats.org/officeDocument/2006/relationships/image" Target="../media/image4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12" Type="http://schemas.openxmlformats.org/officeDocument/2006/relationships/image" Target="../media/image52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11" Type="http://schemas.openxmlformats.org/officeDocument/2006/relationships/image" Target="../media/image51.png"/><Relationship Id="rId5" Type="http://schemas.openxmlformats.org/officeDocument/2006/relationships/image" Target="../media/image45.png"/><Relationship Id="rId10" Type="http://schemas.openxmlformats.org/officeDocument/2006/relationships/image" Target="../media/image50.png"/><Relationship Id="rId4" Type="http://schemas.openxmlformats.org/officeDocument/2006/relationships/image" Target="../media/image44.png"/><Relationship Id="rId9" Type="http://schemas.openxmlformats.org/officeDocument/2006/relationships/image" Target="../media/image49.png"/></Relationships>
</file>

<file path=xl/drawings/_rels/drawing6.xml.rels><?xml version="1.0" encoding="UTF-8" standalone="yes"?>
<Relationships xmlns="http://schemas.openxmlformats.org/package/2006/relationships"><Relationship Id="rId8" Type="http://schemas.microsoft.com/office/2014/relationships/chartEx" Target="../charts/chartEx12.xml"/><Relationship Id="rId13" Type="http://schemas.openxmlformats.org/officeDocument/2006/relationships/image" Target="../media/image57.png"/><Relationship Id="rId18" Type="http://schemas.openxmlformats.org/officeDocument/2006/relationships/image" Target="../media/image62.png"/><Relationship Id="rId26" Type="http://schemas.openxmlformats.org/officeDocument/2006/relationships/image" Target="../media/image70.png"/><Relationship Id="rId3" Type="http://schemas.microsoft.com/office/2014/relationships/chartEx" Target="../charts/chartEx9.xml"/><Relationship Id="rId21" Type="http://schemas.openxmlformats.org/officeDocument/2006/relationships/image" Target="../media/image65.png"/><Relationship Id="rId7" Type="http://schemas.microsoft.com/office/2014/relationships/chartEx" Target="../charts/chartEx11.xml"/><Relationship Id="rId12" Type="http://schemas.openxmlformats.org/officeDocument/2006/relationships/image" Target="../media/image56.png"/><Relationship Id="rId17" Type="http://schemas.openxmlformats.org/officeDocument/2006/relationships/image" Target="../media/image61.png"/><Relationship Id="rId25" Type="http://schemas.openxmlformats.org/officeDocument/2006/relationships/image" Target="../media/image69.png"/><Relationship Id="rId2" Type="http://schemas.openxmlformats.org/officeDocument/2006/relationships/chart" Target="../charts/chart10.xml"/><Relationship Id="rId16" Type="http://schemas.openxmlformats.org/officeDocument/2006/relationships/image" Target="../media/image60.png"/><Relationship Id="rId20" Type="http://schemas.openxmlformats.org/officeDocument/2006/relationships/image" Target="../media/image64.png"/><Relationship Id="rId1" Type="http://schemas.openxmlformats.org/officeDocument/2006/relationships/chart" Target="../charts/chart9.xml"/><Relationship Id="rId6" Type="http://schemas.openxmlformats.org/officeDocument/2006/relationships/chart" Target="../charts/chart12.xml"/><Relationship Id="rId11" Type="http://schemas.openxmlformats.org/officeDocument/2006/relationships/image" Target="../media/image55.png"/><Relationship Id="rId24" Type="http://schemas.openxmlformats.org/officeDocument/2006/relationships/image" Target="../media/image68.png"/><Relationship Id="rId5" Type="http://schemas.openxmlformats.org/officeDocument/2006/relationships/chart" Target="../charts/chart11.xml"/><Relationship Id="rId15" Type="http://schemas.openxmlformats.org/officeDocument/2006/relationships/image" Target="../media/image59.png"/><Relationship Id="rId23" Type="http://schemas.openxmlformats.org/officeDocument/2006/relationships/image" Target="../media/image67.png"/><Relationship Id="rId28" Type="http://schemas.openxmlformats.org/officeDocument/2006/relationships/image" Target="../media/image72.png"/><Relationship Id="rId10" Type="http://schemas.openxmlformats.org/officeDocument/2006/relationships/image" Target="../media/image54.png"/><Relationship Id="rId19" Type="http://schemas.openxmlformats.org/officeDocument/2006/relationships/image" Target="../media/image63.png"/><Relationship Id="rId4" Type="http://schemas.microsoft.com/office/2014/relationships/chartEx" Target="../charts/chartEx10.xml"/><Relationship Id="rId9" Type="http://schemas.openxmlformats.org/officeDocument/2006/relationships/image" Target="../media/image53.png"/><Relationship Id="rId14" Type="http://schemas.openxmlformats.org/officeDocument/2006/relationships/image" Target="../media/image58.png"/><Relationship Id="rId22" Type="http://schemas.openxmlformats.org/officeDocument/2006/relationships/image" Target="../media/image66.png"/><Relationship Id="rId27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596348</xdr:colOff>
      <xdr:row>3</xdr:row>
      <xdr:rowOff>182217</xdr:rowOff>
    </xdr:from>
    <xdr:to>
      <xdr:col>16</xdr:col>
      <xdr:colOff>778565</xdr:colOff>
      <xdr:row>20</xdr:row>
      <xdr:rowOff>124239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66A81B3A-303B-466B-B386-8201E3225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585082</xdr:colOff>
      <xdr:row>21</xdr:row>
      <xdr:rowOff>143290</xdr:rowOff>
    </xdr:from>
    <xdr:to>
      <xdr:col>17</xdr:col>
      <xdr:colOff>49696</xdr:colOff>
      <xdr:row>35</xdr:row>
      <xdr:rowOff>157370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888EB643-0569-6660-19D6-DF7AC38C51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215347</xdr:colOff>
      <xdr:row>4</xdr:row>
      <xdr:rowOff>66261</xdr:rowOff>
    </xdr:from>
    <xdr:to>
      <xdr:col>23</xdr:col>
      <xdr:colOff>795129</xdr:colOff>
      <xdr:row>18</xdr:row>
      <xdr:rowOff>91109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Gráfico 5">
              <a:extLst>
                <a:ext uri="{FF2B5EF4-FFF2-40B4-BE49-F238E27FC236}">
                  <a16:creationId xmlns:a16="http://schemas.microsoft.com/office/drawing/2014/main" id="{4F4DC000-7B0A-7B3A-C1A1-1AFB0A56F6C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135307" y="797781"/>
              <a:ext cx="4542182" cy="258516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18</xdr:col>
      <xdr:colOff>298174</xdr:colOff>
      <xdr:row>21</xdr:row>
      <xdr:rowOff>107675</xdr:rowOff>
    </xdr:from>
    <xdr:to>
      <xdr:col>24</xdr:col>
      <xdr:colOff>99392</xdr:colOff>
      <xdr:row>34</xdr:row>
      <xdr:rowOff>149088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2" name="Gráfico 11">
              <a:extLst>
                <a:ext uri="{FF2B5EF4-FFF2-40B4-BE49-F238E27FC236}">
                  <a16:creationId xmlns:a16="http://schemas.microsoft.com/office/drawing/2014/main" id="{FB71AC7A-5C13-23B1-7508-E5B2D511214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218134" y="3948155"/>
              <a:ext cx="4556098" cy="241885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709809</xdr:colOff>
      <xdr:row>38</xdr:row>
      <xdr:rowOff>104383</xdr:rowOff>
    </xdr:from>
    <xdr:to>
      <xdr:col>9</xdr:col>
      <xdr:colOff>608446</xdr:colOff>
      <xdr:row>52</xdr:row>
      <xdr:rowOff>135699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30D88E2-9002-7A00-26DB-C7136E177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03124" y="7244219"/>
          <a:ext cx="6902774" cy="2661781"/>
        </a:xfrm>
        <a:prstGeom prst="rect">
          <a:avLst/>
        </a:prstGeom>
      </xdr:spPr>
    </xdr:pic>
    <xdr:clientData/>
  </xdr:twoCellAnchor>
  <xdr:twoCellAnchor editAs="oneCell">
    <xdr:from>
      <xdr:col>10</xdr:col>
      <xdr:colOff>125260</xdr:colOff>
      <xdr:row>38</xdr:row>
      <xdr:rowOff>167013</xdr:rowOff>
    </xdr:from>
    <xdr:to>
      <xdr:col>18</xdr:col>
      <xdr:colOff>396264</xdr:colOff>
      <xdr:row>52</xdr:row>
      <xdr:rowOff>104383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EB759A5-F040-078D-3BA2-F1DE0CBDB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16027" y="7306849"/>
          <a:ext cx="6617525" cy="2567835"/>
        </a:xfrm>
        <a:prstGeom prst="rect">
          <a:avLst/>
        </a:prstGeom>
      </xdr:spPr>
    </xdr:pic>
    <xdr:clientData/>
  </xdr:twoCellAnchor>
  <xdr:twoCellAnchor editAs="oneCell">
    <xdr:from>
      <xdr:col>1</xdr:col>
      <xdr:colOff>688932</xdr:colOff>
      <xdr:row>53</xdr:row>
      <xdr:rowOff>93945</xdr:rowOff>
    </xdr:from>
    <xdr:to>
      <xdr:col>9</xdr:col>
      <xdr:colOff>647179</xdr:colOff>
      <xdr:row>67</xdr:row>
      <xdr:rowOff>120104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3B7A69A6-8409-4B4A-9E5F-044AB9044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2247" y="10052137"/>
          <a:ext cx="6962384" cy="2656625"/>
        </a:xfrm>
        <a:prstGeom prst="rect">
          <a:avLst/>
        </a:prstGeom>
      </xdr:spPr>
    </xdr:pic>
    <xdr:clientData/>
  </xdr:twoCellAnchor>
  <xdr:twoCellAnchor editAs="oneCell">
    <xdr:from>
      <xdr:col>9</xdr:col>
      <xdr:colOff>720247</xdr:colOff>
      <xdr:row>53</xdr:row>
      <xdr:rowOff>52191</xdr:rowOff>
    </xdr:from>
    <xdr:to>
      <xdr:col>18</xdr:col>
      <xdr:colOff>546782</xdr:colOff>
      <xdr:row>67</xdr:row>
      <xdr:rowOff>125260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1FB7787E-44D3-D7A8-0BCB-52736BAA4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17699" y="10010383"/>
          <a:ext cx="6966371" cy="2703535"/>
        </a:xfrm>
        <a:prstGeom prst="rect">
          <a:avLst/>
        </a:prstGeom>
      </xdr:spPr>
    </xdr:pic>
    <xdr:clientData/>
  </xdr:twoCellAnchor>
  <xdr:twoCellAnchor editAs="oneCell">
    <xdr:from>
      <xdr:col>5</xdr:col>
      <xdr:colOff>751562</xdr:colOff>
      <xdr:row>68</xdr:row>
      <xdr:rowOff>20876</xdr:rowOff>
    </xdr:from>
    <xdr:to>
      <xdr:col>14</xdr:col>
      <xdr:colOff>90001</xdr:colOff>
      <xdr:row>82</xdr:row>
      <xdr:rowOff>125260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BDE4A950-0FFA-0FB7-EE23-1143A21C9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18137" y="12797424"/>
          <a:ext cx="7135891" cy="2734850"/>
        </a:xfrm>
        <a:prstGeom prst="rect">
          <a:avLst/>
        </a:prstGeom>
      </xdr:spPr>
    </xdr:pic>
    <xdr:clientData/>
  </xdr:twoCellAnchor>
  <xdr:twoCellAnchor editAs="oneCell">
    <xdr:from>
      <xdr:col>20</xdr:col>
      <xdr:colOff>54429</xdr:colOff>
      <xdr:row>39</xdr:row>
      <xdr:rowOff>21773</xdr:rowOff>
    </xdr:from>
    <xdr:to>
      <xdr:col>24</xdr:col>
      <xdr:colOff>600126</xdr:colOff>
      <xdr:row>56</xdr:row>
      <xdr:rowOff>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E3FFED11-9A84-77BD-BE66-4135F394F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589829" y="7239002"/>
          <a:ext cx="3724326" cy="3124198"/>
        </a:xfrm>
        <a:prstGeom prst="rect">
          <a:avLst/>
        </a:prstGeom>
      </xdr:spPr>
    </xdr:pic>
    <xdr:clientData/>
  </xdr:twoCellAnchor>
  <xdr:twoCellAnchor editAs="oneCell">
    <xdr:from>
      <xdr:col>25</xdr:col>
      <xdr:colOff>293914</xdr:colOff>
      <xdr:row>39</xdr:row>
      <xdr:rowOff>10885</xdr:rowOff>
    </xdr:from>
    <xdr:to>
      <xdr:col>30</xdr:col>
      <xdr:colOff>21772</xdr:colOff>
      <xdr:row>55</xdr:row>
      <xdr:rowOff>150771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FA98435A-D0E1-6AAE-E42D-740DAB8B5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802600" y="7228114"/>
          <a:ext cx="3701143" cy="3100800"/>
        </a:xfrm>
        <a:prstGeom prst="rect">
          <a:avLst/>
        </a:prstGeom>
      </xdr:spPr>
    </xdr:pic>
    <xdr:clientData/>
  </xdr:twoCellAnchor>
  <xdr:twoCellAnchor editAs="oneCell">
    <xdr:from>
      <xdr:col>19</xdr:col>
      <xdr:colOff>740228</xdr:colOff>
      <xdr:row>56</xdr:row>
      <xdr:rowOff>119744</xdr:rowOff>
    </xdr:from>
    <xdr:to>
      <xdr:col>24</xdr:col>
      <xdr:colOff>631371</xdr:colOff>
      <xdr:row>74</xdr:row>
      <xdr:rowOff>52549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94CCCBC9-0AC7-A2F7-86DF-F6B59452E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480971" y="10482944"/>
          <a:ext cx="3864429" cy="3263834"/>
        </a:xfrm>
        <a:prstGeom prst="rect">
          <a:avLst/>
        </a:prstGeom>
      </xdr:spPr>
    </xdr:pic>
    <xdr:clientData/>
  </xdr:twoCellAnchor>
  <xdr:twoCellAnchor editAs="oneCell">
    <xdr:from>
      <xdr:col>25</xdr:col>
      <xdr:colOff>228599</xdr:colOff>
      <xdr:row>56</xdr:row>
      <xdr:rowOff>174171</xdr:rowOff>
    </xdr:from>
    <xdr:to>
      <xdr:col>30</xdr:col>
      <xdr:colOff>217715</xdr:colOff>
      <xdr:row>74</xdr:row>
      <xdr:rowOff>139959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EC4EE4D-07F2-1605-71E2-C933F408F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737285" y="10537371"/>
          <a:ext cx="3962401" cy="3296817"/>
        </a:xfrm>
        <a:prstGeom prst="rect">
          <a:avLst/>
        </a:prstGeom>
      </xdr:spPr>
    </xdr:pic>
    <xdr:clientData/>
  </xdr:twoCellAnchor>
  <xdr:twoCellAnchor editAs="oneCell">
    <xdr:from>
      <xdr:col>22</xdr:col>
      <xdr:colOff>478973</xdr:colOff>
      <xdr:row>75</xdr:row>
      <xdr:rowOff>21771</xdr:rowOff>
    </xdr:from>
    <xdr:to>
      <xdr:col>28</xdr:col>
      <xdr:colOff>299072</xdr:colOff>
      <xdr:row>95</xdr:row>
      <xdr:rowOff>152399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448FC68D-4754-175E-2E91-BD874E65F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603687" y="13901057"/>
          <a:ext cx="4588042" cy="38317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477344</xdr:colOff>
      <xdr:row>3</xdr:row>
      <xdr:rowOff>64813</xdr:rowOff>
    </xdr:from>
    <xdr:to>
      <xdr:col>19</xdr:col>
      <xdr:colOff>70069</xdr:colOff>
      <xdr:row>19</xdr:row>
      <xdr:rowOff>175171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7C7FAB91-6738-1E7D-AE68-1DAA7E66C4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127000</xdr:colOff>
      <xdr:row>4</xdr:row>
      <xdr:rowOff>64814</xdr:rowOff>
    </xdr:from>
    <xdr:to>
      <xdr:col>25</xdr:col>
      <xdr:colOff>757620</xdr:colOff>
      <xdr:row>19</xdr:row>
      <xdr:rowOff>49048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3" name="Gráfico 12">
              <a:extLst>
                <a:ext uri="{FF2B5EF4-FFF2-40B4-BE49-F238E27FC236}">
                  <a16:creationId xmlns:a16="http://schemas.microsoft.com/office/drawing/2014/main" id="{786E035C-697A-E28B-4E85-3703F62EED3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976600" y="796334"/>
              <a:ext cx="4593020" cy="272743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11</xdr:col>
      <xdr:colOff>118241</xdr:colOff>
      <xdr:row>21</xdr:row>
      <xdr:rowOff>113862</xdr:rowOff>
    </xdr:from>
    <xdr:to>
      <xdr:col>19</xdr:col>
      <xdr:colOff>385380</xdr:colOff>
      <xdr:row>36</xdr:row>
      <xdr:rowOff>61311</xdr:rowOff>
    </xdr:to>
    <xdr:graphicFrame macro="">
      <xdr:nvGraphicFramePr>
        <xdr:cNvPr id="14" name="Gráfico 13">
          <a:extLst>
            <a:ext uri="{FF2B5EF4-FFF2-40B4-BE49-F238E27FC236}">
              <a16:creationId xmlns:a16="http://schemas.microsoft.com/office/drawing/2014/main" id="{1BB67C27-4554-59D5-42DB-D273BACF6F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20</xdr:col>
      <xdr:colOff>214586</xdr:colOff>
      <xdr:row>21</xdr:row>
      <xdr:rowOff>82330</xdr:rowOff>
    </xdr:from>
    <xdr:to>
      <xdr:col>26</xdr:col>
      <xdr:colOff>56931</xdr:colOff>
      <xdr:row>36</xdr:row>
      <xdr:rowOff>66565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5" name="Gráfico 14">
              <a:extLst>
                <a:ext uri="{FF2B5EF4-FFF2-40B4-BE49-F238E27FC236}">
                  <a16:creationId xmlns:a16="http://schemas.microsoft.com/office/drawing/2014/main" id="{291793AF-3E07-60BF-DC0F-5052A1A75F0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064186" y="3922810"/>
              <a:ext cx="4597225" cy="272743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257432</xdr:colOff>
      <xdr:row>37</xdr:row>
      <xdr:rowOff>20595</xdr:rowOff>
    </xdr:from>
    <xdr:to>
      <xdr:col>10</xdr:col>
      <xdr:colOff>473676</xdr:colOff>
      <xdr:row>51</xdr:row>
      <xdr:rowOff>5627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0B60187-0180-B856-194F-241FE16A7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43216" y="6878595"/>
          <a:ext cx="6559379" cy="2579951"/>
        </a:xfrm>
        <a:prstGeom prst="rect">
          <a:avLst/>
        </a:prstGeom>
      </xdr:spPr>
    </xdr:pic>
    <xdr:clientData/>
  </xdr:twoCellAnchor>
  <xdr:twoCellAnchor editAs="oneCell">
    <xdr:from>
      <xdr:col>10</xdr:col>
      <xdr:colOff>576649</xdr:colOff>
      <xdr:row>37</xdr:row>
      <xdr:rowOff>20595</xdr:rowOff>
    </xdr:from>
    <xdr:to>
      <xdr:col>18</xdr:col>
      <xdr:colOff>720811</xdr:colOff>
      <xdr:row>50</xdr:row>
      <xdr:rowOff>175280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72B39F7-BCDA-30D4-E522-6674ED535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05568" y="6878595"/>
          <a:ext cx="6487297" cy="2564253"/>
        </a:xfrm>
        <a:prstGeom prst="rect">
          <a:avLst/>
        </a:prstGeom>
      </xdr:spPr>
    </xdr:pic>
    <xdr:clientData/>
  </xdr:twoCellAnchor>
  <xdr:twoCellAnchor editAs="oneCell">
    <xdr:from>
      <xdr:col>2</xdr:col>
      <xdr:colOff>257433</xdr:colOff>
      <xdr:row>51</xdr:row>
      <xdr:rowOff>144163</xdr:rowOff>
    </xdr:from>
    <xdr:to>
      <xdr:col>10</xdr:col>
      <xdr:colOff>545757</xdr:colOff>
      <xdr:row>65</xdr:row>
      <xdr:rowOff>174871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95896C3-6C23-C0D0-94A9-FE41044D9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43217" y="9597082"/>
          <a:ext cx="6631459" cy="2625627"/>
        </a:xfrm>
        <a:prstGeom prst="rect">
          <a:avLst/>
        </a:prstGeom>
      </xdr:spPr>
    </xdr:pic>
    <xdr:clientData/>
  </xdr:twoCellAnchor>
  <xdr:twoCellAnchor editAs="oneCell">
    <xdr:from>
      <xdr:col>10</xdr:col>
      <xdr:colOff>669325</xdr:colOff>
      <xdr:row>52</xdr:row>
      <xdr:rowOff>51487</xdr:rowOff>
    </xdr:from>
    <xdr:to>
      <xdr:col>18</xdr:col>
      <xdr:colOff>739211</xdr:colOff>
      <xdr:row>65</xdr:row>
      <xdr:rowOff>133865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3D5CDFF-16CC-8367-B302-F8DA30E2C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98244" y="9689757"/>
          <a:ext cx="6413021" cy="2491946"/>
        </a:xfrm>
        <a:prstGeom prst="rect">
          <a:avLst/>
        </a:prstGeom>
      </xdr:spPr>
    </xdr:pic>
    <xdr:clientData/>
  </xdr:twoCellAnchor>
  <xdr:twoCellAnchor editAs="oneCell">
    <xdr:from>
      <xdr:col>6</xdr:col>
      <xdr:colOff>298622</xdr:colOff>
      <xdr:row>65</xdr:row>
      <xdr:rowOff>175054</xdr:rowOff>
    </xdr:from>
    <xdr:to>
      <xdr:col>14</xdr:col>
      <xdr:colOff>716134</xdr:colOff>
      <xdr:row>80</xdr:row>
      <xdr:rowOff>20595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70220B9-0554-EC67-8529-D3EFFEA2B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055973" y="12222892"/>
          <a:ext cx="6760647" cy="2625811"/>
        </a:xfrm>
        <a:prstGeom prst="rect">
          <a:avLst/>
        </a:prstGeom>
      </xdr:spPr>
    </xdr:pic>
    <xdr:clientData/>
  </xdr:twoCellAnchor>
  <xdr:twoCellAnchor editAs="oneCell">
    <xdr:from>
      <xdr:col>19</xdr:col>
      <xdr:colOff>741405</xdr:colOff>
      <xdr:row>38</xdr:row>
      <xdr:rowOff>123568</xdr:rowOff>
    </xdr:from>
    <xdr:to>
      <xdr:col>24</xdr:col>
      <xdr:colOff>669324</xdr:colOff>
      <xdr:row>56</xdr:row>
      <xdr:rowOff>12531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577A6E4-49BA-85C1-7714-419B59E1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806351" y="7166919"/>
          <a:ext cx="3892378" cy="3225288"/>
        </a:xfrm>
        <a:prstGeom prst="rect">
          <a:avLst/>
        </a:prstGeom>
      </xdr:spPr>
    </xdr:pic>
    <xdr:clientData/>
  </xdr:twoCellAnchor>
  <xdr:twoCellAnchor editAs="oneCell">
    <xdr:from>
      <xdr:col>25</xdr:col>
      <xdr:colOff>154459</xdr:colOff>
      <xdr:row>38</xdr:row>
      <xdr:rowOff>164757</xdr:rowOff>
    </xdr:from>
    <xdr:to>
      <xdr:col>30</xdr:col>
      <xdr:colOff>247134</xdr:colOff>
      <xdr:row>57</xdr:row>
      <xdr:rowOff>25088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275997E-7F96-F048-A25D-D60626477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976756" y="7208108"/>
          <a:ext cx="4057135" cy="3382007"/>
        </a:xfrm>
        <a:prstGeom prst="rect">
          <a:avLst/>
        </a:prstGeom>
      </xdr:spPr>
    </xdr:pic>
    <xdr:clientData/>
  </xdr:twoCellAnchor>
  <xdr:twoCellAnchor editAs="oneCell">
    <xdr:from>
      <xdr:col>19</xdr:col>
      <xdr:colOff>782596</xdr:colOff>
      <xdr:row>57</xdr:row>
      <xdr:rowOff>20595</xdr:rowOff>
    </xdr:from>
    <xdr:to>
      <xdr:col>24</xdr:col>
      <xdr:colOff>710515</xdr:colOff>
      <xdr:row>74</xdr:row>
      <xdr:rowOff>124403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9851F4ED-3289-1171-8A1B-5364C25CD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847542" y="10585622"/>
          <a:ext cx="3892378" cy="3254781"/>
        </a:xfrm>
        <a:prstGeom prst="rect">
          <a:avLst/>
        </a:prstGeom>
      </xdr:spPr>
    </xdr:pic>
    <xdr:clientData/>
  </xdr:twoCellAnchor>
  <xdr:twoCellAnchor editAs="oneCell">
    <xdr:from>
      <xdr:col>25</xdr:col>
      <xdr:colOff>61784</xdr:colOff>
      <xdr:row>57</xdr:row>
      <xdr:rowOff>61784</xdr:rowOff>
    </xdr:from>
    <xdr:to>
      <xdr:col>30</xdr:col>
      <xdr:colOff>278027</xdr:colOff>
      <xdr:row>75</xdr:row>
      <xdr:rowOff>182204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F4858AD6-AD0D-1EE5-AA92-3C723A26A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884081" y="10626811"/>
          <a:ext cx="4180703" cy="3456744"/>
        </a:xfrm>
        <a:prstGeom prst="rect">
          <a:avLst/>
        </a:prstGeom>
      </xdr:spPr>
    </xdr:pic>
    <xdr:clientData/>
  </xdr:twoCellAnchor>
  <xdr:twoCellAnchor editAs="oneCell">
    <xdr:from>
      <xdr:col>22</xdr:col>
      <xdr:colOff>164757</xdr:colOff>
      <xdr:row>78</xdr:row>
      <xdr:rowOff>72082</xdr:rowOff>
    </xdr:from>
    <xdr:to>
      <xdr:col>28</xdr:col>
      <xdr:colOff>133866</xdr:colOff>
      <xdr:row>99</xdr:row>
      <xdr:rowOff>97397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A64D7B3-FC74-3224-3593-47F2FB205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608379" y="14529487"/>
          <a:ext cx="4726460" cy="39176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443279</xdr:colOff>
      <xdr:row>3</xdr:row>
      <xdr:rowOff>108439</xdr:rowOff>
    </xdr:from>
    <xdr:to>
      <xdr:col>16</xdr:col>
      <xdr:colOff>227135</xdr:colOff>
      <xdr:row>16</xdr:row>
      <xdr:rowOff>73269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E1BDDBA2-2381-8B67-09EF-43A0720260E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751009</xdr:colOff>
      <xdr:row>20</xdr:row>
      <xdr:rowOff>86457</xdr:rowOff>
    </xdr:from>
    <xdr:to>
      <xdr:col>17</xdr:col>
      <xdr:colOff>29307</xdr:colOff>
      <xdr:row>33</xdr:row>
      <xdr:rowOff>29307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D3E178D9-5D27-ABC8-B1C0-E40F2B13EF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0</xdr:colOff>
      <xdr:row>2</xdr:row>
      <xdr:rowOff>141195</xdr:rowOff>
    </xdr:from>
    <xdr:to>
      <xdr:col>24</xdr:col>
      <xdr:colOff>705970</xdr:colOff>
      <xdr:row>18</xdr:row>
      <xdr:rowOff>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3" name="Gráfico 12">
              <a:extLst>
                <a:ext uri="{FF2B5EF4-FFF2-40B4-BE49-F238E27FC236}">
                  <a16:creationId xmlns:a16="http://schemas.microsoft.com/office/drawing/2014/main" id="{A37DF19D-CD2B-B748-D00A-BBB64077BCB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264640" y="506955"/>
              <a:ext cx="5460850" cy="27848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17</xdr:col>
      <xdr:colOff>720669</xdr:colOff>
      <xdr:row>19</xdr:row>
      <xdr:rowOff>57513</xdr:rowOff>
    </xdr:from>
    <xdr:to>
      <xdr:col>24</xdr:col>
      <xdr:colOff>220334</xdr:colOff>
      <xdr:row>34</xdr:row>
      <xdr:rowOff>61996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4" name="Gráfico 13">
              <a:extLst>
                <a:ext uri="{FF2B5EF4-FFF2-40B4-BE49-F238E27FC236}">
                  <a16:creationId xmlns:a16="http://schemas.microsoft.com/office/drawing/2014/main" id="{7739FC5D-BD9F-1E98-EBB3-22637C97666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192829" y="3532233"/>
              <a:ext cx="5047025" cy="274768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498594</xdr:colOff>
      <xdr:row>34</xdr:row>
      <xdr:rowOff>159925</xdr:rowOff>
    </xdr:from>
    <xdr:to>
      <xdr:col>11</xdr:col>
      <xdr:colOff>225778</xdr:colOff>
      <xdr:row>49</xdr:row>
      <xdr:rowOff>151152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FE92352-411C-DF2A-C243-7F79F7BB1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9038" y="6237110"/>
          <a:ext cx="6839184" cy="2672338"/>
        </a:xfrm>
        <a:prstGeom prst="rect">
          <a:avLst/>
        </a:prstGeom>
      </xdr:spPr>
    </xdr:pic>
    <xdr:clientData/>
  </xdr:twoCellAnchor>
  <xdr:twoCellAnchor editAs="oneCell">
    <xdr:from>
      <xdr:col>11</xdr:col>
      <xdr:colOff>639705</xdr:colOff>
      <xdr:row>35</xdr:row>
      <xdr:rowOff>18816</xdr:rowOff>
    </xdr:from>
    <xdr:to>
      <xdr:col>20</xdr:col>
      <xdr:colOff>716812</xdr:colOff>
      <xdr:row>50</xdr:row>
      <xdr:rowOff>152611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F5EDDCD-9589-5792-0D13-6A7F6CF96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32149" y="6274742"/>
          <a:ext cx="7189107" cy="2814906"/>
        </a:xfrm>
        <a:prstGeom prst="rect">
          <a:avLst/>
        </a:prstGeom>
      </xdr:spPr>
    </xdr:pic>
    <xdr:clientData/>
  </xdr:twoCellAnchor>
  <xdr:twoCellAnchor editAs="oneCell">
    <xdr:from>
      <xdr:col>2</xdr:col>
      <xdr:colOff>498594</xdr:colOff>
      <xdr:row>50</xdr:row>
      <xdr:rowOff>150518</xdr:rowOff>
    </xdr:from>
    <xdr:to>
      <xdr:col>11</xdr:col>
      <xdr:colOff>181522</xdr:colOff>
      <xdr:row>65</xdr:row>
      <xdr:rowOff>122297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BE9ECD5-E015-9309-3CEE-578694126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9038" y="9087555"/>
          <a:ext cx="6794928" cy="2652890"/>
        </a:xfrm>
        <a:prstGeom prst="rect">
          <a:avLst/>
        </a:prstGeom>
      </xdr:spPr>
    </xdr:pic>
    <xdr:clientData/>
  </xdr:twoCellAnchor>
  <xdr:twoCellAnchor editAs="oneCell">
    <xdr:from>
      <xdr:col>11</xdr:col>
      <xdr:colOff>489186</xdr:colOff>
      <xdr:row>51</xdr:row>
      <xdr:rowOff>1</xdr:rowOff>
    </xdr:from>
    <xdr:to>
      <xdr:col>20</xdr:col>
      <xdr:colOff>771408</xdr:colOff>
      <xdr:row>67</xdr:row>
      <xdr:rowOff>14017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DE49171D-C313-48D8-2A83-23157D163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81630" y="9115779"/>
          <a:ext cx="7394222" cy="2873868"/>
        </a:xfrm>
        <a:prstGeom prst="rect">
          <a:avLst/>
        </a:prstGeom>
      </xdr:spPr>
    </xdr:pic>
    <xdr:clientData/>
  </xdr:twoCellAnchor>
  <xdr:twoCellAnchor editAs="oneCell">
    <xdr:from>
      <xdr:col>6</xdr:col>
      <xdr:colOff>724370</xdr:colOff>
      <xdr:row>66</xdr:row>
      <xdr:rowOff>169334</xdr:rowOff>
    </xdr:from>
    <xdr:to>
      <xdr:col>15</xdr:col>
      <xdr:colOff>507271</xdr:colOff>
      <xdr:row>81</xdr:row>
      <xdr:rowOff>159927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C39D0F7-22FA-B6AF-3E76-7E0AC3C99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65703" y="11966223"/>
          <a:ext cx="6894901" cy="2671704"/>
        </a:xfrm>
        <a:prstGeom prst="rect">
          <a:avLst/>
        </a:prstGeom>
      </xdr:spPr>
    </xdr:pic>
    <xdr:clientData/>
  </xdr:twoCellAnchor>
  <xdr:twoCellAnchor editAs="oneCell">
    <xdr:from>
      <xdr:col>22</xdr:col>
      <xdr:colOff>254000</xdr:colOff>
      <xdr:row>35</xdr:row>
      <xdr:rowOff>96762</xdr:rowOff>
    </xdr:from>
    <xdr:to>
      <xdr:col>27</xdr:col>
      <xdr:colOff>145143</xdr:colOff>
      <xdr:row>53</xdr:row>
      <xdr:rowOff>87002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A689318-F1BD-E1EE-504E-8310A4017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816286" y="6446762"/>
          <a:ext cx="3882571" cy="3255954"/>
        </a:xfrm>
        <a:prstGeom prst="rect">
          <a:avLst/>
        </a:prstGeom>
      </xdr:spPr>
    </xdr:pic>
    <xdr:clientData/>
  </xdr:twoCellAnchor>
  <xdr:twoCellAnchor editAs="oneCell">
    <xdr:from>
      <xdr:col>27</xdr:col>
      <xdr:colOff>483811</xdr:colOff>
      <xdr:row>35</xdr:row>
      <xdr:rowOff>169334</xdr:rowOff>
    </xdr:from>
    <xdr:to>
      <xdr:col>32</xdr:col>
      <xdr:colOff>529818</xdr:colOff>
      <xdr:row>54</xdr:row>
      <xdr:rowOff>60477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E3518C48-6397-44FC-A0B5-22EC29B4D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037525" y="6519334"/>
          <a:ext cx="4037436" cy="3338286"/>
        </a:xfrm>
        <a:prstGeom prst="rect">
          <a:avLst/>
        </a:prstGeom>
      </xdr:spPr>
    </xdr:pic>
    <xdr:clientData/>
  </xdr:twoCellAnchor>
  <xdr:twoCellAnchor editAs="oneCell">
    <xdr:from>
      <xdr:col>22</xdr:col>
      <xdr:colOff>326571</xdr:colOff>
      <xdr:row>55</xdr:row>
      <xdr:rowOff>24191</xdr:rowOff>
    </xdr:from>
    <xdr:to>
      <xdr:col>27</xdr:col>
      <xdr:colOff>101230</xdr:colOff>
      <xdr:row>72</xdr:row>
      <xdr:rowOff>108857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EBC7034D-75E0-0926-1051-B51EDE7D3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888857" y="10002762"/>
          <a:ext cx="3766087" cy="3168952"/>
        </a:xfrm>
        <a:prstGeom prst="rect">
          <a:avLst/>
        </a:prstGeom>
      </xdr:spPr>
    </xdr:pic>
    <xdr:clientData/>
  </xdr:twoCellAnchor>
  <xdr:twoCellAnchor editAs="oneCell">
    <xdr:from>
      <xdr:col>27</xdr:col>
      <xdr:colOff>532191</xdr:colOff>
      <xdr:row>55</xdr:row>
      <xdr:rowOff>145143</xdr:rowOff>
    </xdr:from>
    <xdr:to>
      <xdr:col>32</xdr:col>
      <xdr:colOff>494321</xdr:colOff>
      <xdr:row>73</xdr:row>
      <xdr:rowOff>145142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861B5021-CE2B-658D-2442-E8A7B0F7F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085905" y="10123714"/>
          <a:ext cx="3953559" cy="3265714"/>
        </a:xfrm>
        <a:prstGeom prst="rect">
          <a:avLst/>
        </a:prstGeom>
      </xdr:spPr>
    </xdr:pic>
    <xdr:clientData/>
  </xdr:twoCellAnchor>
  <xdr:twoCellAnchor editAs="oneCell">
    <xdr:from>
      <xdr:col>25</xdr:col>
      <xdr:colOff>145144</xdr:colOff>
      <xdr:row>74</xdr:row>
      <xdr:rowOff>120952</xdr:rowOff>
    </xdr:from>
    <xdr:to>
      <xdr:col>30</xdr:col>
      <xdr:colOff>296592</xdr:colOff>
      <xdr:row>93</xdr:row>
      <xdr:rowOff>24190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E26CEBCC-9AF3-9151-5CC3-1085A16EB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102287" y="13546666"/>
          <a:ext cx="4142876" cy="335038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272675</xdr:colOff>
      <xdr:row>4</xdr:row>
      <xdr:rowOff>40341</xdr:rowOff>
    </xdr:from>
    <xdr:to>
      <xdr:col>14</xdr:col>
      <xdr:colOff>724647</xdr:colOff>
      <xdr:row>17</xdr:row>
      <xdr:rowOff>59765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03087016-FA6A-FBF3-B6DB-BA35336F92B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310029</xdr:colOff>
      <xdr:row>18</xdr:row>
      <xdr:rowOff>55282</xdr:rowOff>
    </xdr:from>
    <xdr:to>
      <xdr:col>14</xdr:col>
      <xdr:colOff>724647</xdr:colOff>
      <xdr:row>29</xdr:row>
      <xdr:rowOff>164353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7D17FD9A-237E-44B8-EAD5-C97B3C693D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302559</xdr:colOff>
      <xdr:row>3</xdr:row>
      <xdr:rowOff>92636</xdr:rowOff>
    </xdr:from>
    <xdr:to>
      <xdr:col>21</xdr:col>
      <xdr:colOff>37353</xdr:colOff>
      <xdr:row>18</xdr:row>
      <xdr:rowOff>74706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3" name="Gráfico 12">
              <a:extLst>
                <a:ext uri="{FF2B5EF4-FFF2-40B4-BE49-F238E27FC236}">
                  <a16:creationId xmlns:a16="http://schemas.microsoft.com/office/drawing/2014/main" id="{445E3618-E8BF-BBE0-68D8-6C5976C1486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89759" y="641276"/>
              <a:ext cx="4489674" cy="272527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15</xdr:col>
      <xdr:colOff>197970</xdr:colOff>
      <xdr:row>19</xdr:row>
      <xdr:rowOff>47812</xdr:rowOff>
    </xdr:from>
    <xdr:to>
      <xdr:col>21</xdr:col>
      <xdr:colOff>97117</xdr:colOff>
      <xdr:row>31</xdr:row>
      <xdr:rowOff>59764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4" name="Gráfico 13">
              <a:extLst>
                <a:ext uri="{FF2B5EF4-FFF2-40B4-BE49-F238E27FC236}">
                  <a16:creationId xmlns:a16="http://schemas.microsoft.com/office/drawing/2014/main" id="{F37A7A12-1E55-2A12-D76B-773FBE927F0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85170" y="3522532"/>
              <a:ext cx="4654027" cy="220651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460744</xdr:colOff>
      <xdr:row>32</xdr:row>
      <xdr:rowOff>8861</xdr:rowOff>
    </xdr:from>
    <xdr:to>
      <xdr:col>8</xdr:col>
      <xdr:colOff>475839</xdr:colOff>
      <xdr:row>45</xdr:row>
      <xdr:rowOff>88605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0EC7BE1-6A8E-1077-FAC4-5A10BFDF4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0744" y="5963094"/>
          <a:ext cx="6323746" cy="2498651"/>
        </a:xfrm>
        <a:prstGeom prst="rect">
          <a:avLst/>
        </a:prstGeom>
      </xdr:spPr>
    </xdr:pic>
    <xdr:clientData/>
  </xdr:twoCellAnchor>
  <xdr:twoCellAnchor editAs="oneCell">
    <xdr:from>
      <xdr:col>9</xdr:col>
      <xdr:colOff>17996</xdr:colOff>
      <xdr:row>32</xdr:row>
      <xdr:rowOff>44303</xdr:rowOff>
    </xdr:from>
    <xdr:to>
      <xdr:col>17</xdr:col>
      <xdr:colOff>413003</xdr:colOff>
      <xdr:row>46</xdr:row>
      <xdr:rowOff>62024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C263604-7C44-F1EB-3606-6A213753D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15229" y="5998536"/>
          <a:ext cx="6703658" cy="2622697"/>
        </a:xfrm>
        <a:prstGeom prst="rect">
          <a:avLst/>
        </a:prstGeom>
      </xdr:spPr>
    </xdr:pic>
    <xdr:clientData/>
  </xdr:twoCellAnchor>
  <xdr:twoCellAnchor editAs="oneCell">
    <xdr:from>
      <xdr:col>0</xdr:col>
      <xdr:colOff>372140</xdr:colOff>
      <xdr:row>47</xdr:row>
      <xdr:rowOff>132908</xdr:rowOff>
    </xdr:from>
    <xdr:to>
      <xdr:col>8</xdr:col>
      <xdr:colOff>681927</xdr:colOff>
      <xdr:row>61</xdr:row>
      <xdr:rowOff>115187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CF8A5DB-016B-0AD6-6C4C-C7D5490DE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72140" y="8878187"/>
          <a:ext cx="6618438" cy="2587256"/>
        </a:xfrm>
        <a:prstGeom prst="rect">
          <a:avLst/>
        </a:prstGeom>
      </xdr:spPr>
    </xdr:pic>
    <xdr:clientData/>
  </xdr:twoCellAnchor>
  <xdr:twoCellAnchor editAs="oneCell">
    <xdr:from>
      <xdr:col>9</xdr:col>
      <xdr:colOff>178439</xdr:colOff>
      <xdr:row>48</xdr:row>
      <xdr:rowOff>70884</xdr:rowOff>
    </xdr:from>
    <xdr:to>
      <xdr:col>17</xdr:col>
      <xdr:colOff>731980</xdr:colOff>
      <xdr:row>62</xdr:row>
      <xdr:rowOff>150628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BD8ABC2-7F23-28CE-7CB8-B19871F09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75672" y="9002233"/>
          <a:ext cx="6862192" cy="2684721"/>
        </a:xfrm>
        <a:prstGeom prst="rect">
          <a:avLst/>
        </a:prstGeom>
      </xdr:spPr>
    </xdr:pic>
    <xdr:clientData/>
  </xdr:twoCellAnchor>
  <xdr:twoCellAnchor editAs="oneCell">
    <xdr:from>
      <xdr:col>3</xdr:col>
      <xdr:colOff>274675</xdr:colOff>
      <xdr:row>63</xdr:row>
      <xdr:rowOff>141768</xdr:rowOff>
    </xdr:from>
    <xdr:to>
      <xdr:col>15</xdr:col>
      <xdr:colOff>200352</xdr:colOff>
      <xdr:row>83</xdr:row>
      <xdr:rowOff>63048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FE686D2-60FA-8302-D434-B3D263FC5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40419" y="11864163"/>
          <a:ext cx="9388654" cy="3642676"/>
        </a:xfrm>
        <a:prstGeom prst="rect">
          <a:avLst/>
        </a:prstGeom>
      </xdr:spPr>
    </xdr:pic>
    <xdr:clientData/>
  </xdr:twoCellAnchor>
  <xdr:twoCellAnchor editAs="oneCell">
    <xdr:from>
      <xdr:col>18</xdr:col>
      <xdr:colOff>511792</xdr:colOff>
      <xdr:row>31</xdr:row>
      <xdr:rowOff>102357</xdr:rowOff>
    </xdr:from>
    <xdr:to>
      <xdr:col>23</xdr:col>
      <xdr:colOff>625523</xdr:colOff>
      <xdr:row>50</xdr:row>
      <xdr:rowOff>90074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8C96E49-6144-C4AA-A7FC-FCAEE4952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841941" y="5743432"/>
          <a:ext cx="4094328" cy="3445149"/>
        </a:xfrm>
        <a:prstGeom prst="rect">
          <a:avLst/>
        </a:prstGeom>
      </xdr:spPr>
    </xdr:pic>
    <xdr:clientData/>
  </xdr:twoCellAnchor>
  <xdr:twoCellAnchor editAs="oneCell">
    <xdr:from>
      <xdr:col>24</xdr:col>
      <xdr:colOff>70565</xdr:colOff>
      <xdr:row>31</xdr:row>
      <xdr:rowOff>113732</xdr:rowOff>
    </xdr:from>
    <xdr:to>
      <xdr:col>29</xdr:col>
      <xdr:colOff>414970</xdr:colOff>
      <xdr:row>51</xdr:row>
      <xdr:rowOff>90985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C0BFB8C-31BC-75D0-C2F4-13D0DCD06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177431" y="5754807"/>
          <a:ext cx="4325002" cy="3616656"/>
        </a:xfrm>
        <a:prstGeom prst="rect">
          <a:avLst/>
        </a:prstGeom>
      </xdr:spPr>
    </xdr:pic>
    <xdr:clientData/>
  </xdr:twoCellAnchor>
  <xdr:twoCellAnchor editAs="oneCell">
    <xdr:from>
      <xdr:col>18</xdr:col>
      <xdr:colOff>557284</xdr:colOff>
      <xdr:row>52</xdr:row>
      <xdr:rowOff>56865</xdr:rowOff>
    </xdr:from>
    <xdr:to>
      <xdr:col>23</xdr:col>
      <xdr:colOff>727881</xdr:colOff>
      <xdr:row>71</xdr:row>
      <xdr:rowOff>100360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1E7D607D-41F3-F176-A249-AE99A8CC1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87433" y="9519313"/>
          <a:ext cx="4151194" cy="3500928"/>
        </a:xfrm>
        <a:prstGeom prst="rect">
          <a:avLst/>
        </a:prstGeom>
      </xdr:spPr>
    </xdr:pic>
    <xdr:clientData/>
  </xdr:twoCellAnchor>
  <xdr:twoCellAnchor editAs="oneCell">
    <xdr:from>
      <xdr:col>24</xdr:col>
      <xdr:colOff>305767</xdr:colOff>
      <xdr:row>52</xdr:row>
      <xdr:rowOff>147852</xdr:rowOff>
    </xdr:from>
    <xdr:to>
      <xdr:col>29</xdr:col>
      <xdr:colOff>312843</xdr:colOff>
      <xdr:row>71</xdr:row>
      <xdr:rowOff>1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D4A81501-14AD-A7D6-B973-BC9B783B3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412633" y="9610300"/>
          <a:ext cx="3987673" cy="3309582"/>
        </a:xfrm>
        <a:prstGeom prst="rect">
          <a:avLst/>
        </a:prstGeom>
      </xdr:spPr>
    </xdr:pic>
    <xdr:clientData/>
  </xdr:twoCellAnchor>
  <xdr:twoCellAnchor editAs="oneCell">
    <xdr:from>
      <xdr:col>21</xdr:col>
      <xdr:colOff>375313</xdr:colOff>
      <xdr:row>72</xdr:row>
      <xdr:rowOff>113731</xdr:rowOff>
    </xdr:from>
    <xdr:to>
      <xdr:col>27</xdr:col>
      <xdr:colOff>682388</xdr:colOff>
      <xdr:row>96</xdr:row>
      <xdr:rowOff>24568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6C4E92A4-2A6B-7C90-21CE-66BE8C567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093820" y="13215582"/>
          <a:ext cx="5083792" cy="42781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46892</xdr:colOff>
      <xdr:row>3</xdr:row>
      <xdr:rowOff>179915</xdr:rowOff>
    </xdr:from>
    <xdr:to>
      <xdr:col>13</xdr:col>
      <xdr:colOff>219644</xdr:colOff>
      <xdr:row>39</xdr:row>
      <xdr:rowOff>119309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7DAD42C4-4163-27AB-3180-8D7821FBD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4061" y="742623"/>
          <a:ext cx="9738783" cy="6691886"/>
        </a:xfrm>
        <a:prstGeom prst="rect">
          <a:avLst/>
        </a:prstGeom>
      </xdr:spPr>
    </xdr:pic>
    <xdr:clientData/>
  </xdr:twoCellAnchor>
  <xdr:twoCellAnchor editAs="oneCell">
    <xdr:from>
      <xdr:col>1</xdr:col>
      <xdr:colOff>151259</xdr:colOff>
      <xdr:row>40</xdr:row>
      <xdr:rowOff>17879</xdr:rowOff>
    </xdr:from>
    <xdr:to>
      <xdr:col>8</xdr:col>
      <xdr:colOff>680426</xdr:colOff>
      <xdr:row>45</xdr:row>
      <xdr:rowOff>18885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57B7512F-1526-0865-4D7E-B3B075CC2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8428" y="7520648"/>
          <a:ext cx="6109352" cy="938852"/>
        </a:xfrm>
        <a:prstGeom prst="rect">
          <a:avLst/>
        </a:prstGeom>
      </xdr:spPr>
    </xdr:pic>
    <xdr:clientData/>
  </xdr:twoCellAnchor>
  <xdr:twoCellAnchor editAs="oneCell">
    <xdr:from>
      <xdr:col>13</xdr:col>
      <xdr:colOff>515815</xdr:colOff>
      <xdr:row>5</xdr:row>
      <xdr:rowOff>11723</xdr:rowOff>
    </xdr:from>
    <xdr:to>
      <xdr:col>20</xdr:col>
      <xdr:colOff>646290</xdr:colOff>
      <xdr:row>16</xdr:row>
      <xdr:rowOff>164123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6D306F0-EE1D-CC52-6DB5-5F3F8A5FF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79015" y="949569"/>
          <a:ext cx="5710660" cy="2215662"/>
        </a:xfrm>
        <a:prstGeom prst="rect">
          <a:avLst/>
        </a:prstGeom>
      </xdr:spPr>
    </xdr:pic>
    <xdr:clientData/>
  </xdr:twoCellAnchor>
  <xdr:twoCellAnchor editAs="oneCell">
    <xdr:from>
      <xdr:col>20</xdr:col>
      <xdr:colOff>726829</xdr:colOff>
      <xdr:row>5</xdr:row>
      <xdr:rowOff>2</xdr:rowOff>
    </xdr:from>
    <xdr:to>
      <xdr:col>28</xdr:col>
      <xdr:colOff>287441</xdr:colOff>
      <xdr:row>17</xdr:row>
      <xdr:rowOff>70419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F10183D-2E9C-27FB-79AE-D7DBE55C9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670214" y="937848"/>
          <a:ext cx="5937965" cy="2321248"/>
        </a:xfrm>
        <a:prstGeom prst="rect">
          <a:avLst/>
        </a:prstGeom>
      </xdr:spPr>
    </xdr:pic>
    <xdr:clientData/>
  </xdr:twoCellAnchor>
  <xdr:twoCellAnchor editAs="oneCell">
    <xdr:from>
      <xdr:col>13</xdr:col>
      <xdr:colOff>422030</xdr:colOff>
      <xdr:row>17</xdr:row>
      <xdr:rowOff>128955</xdr:rowOff>
    </xdr:from>
    <xdr:to>
      <xdr:col>20</xdr:col>
      <xdr:colOff>668214</xdr:colOff>
      <xdr:row>29</xdr:row>
      <xdr:rowOff>175648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A969C5C7-D419-2187-FE2E-CE64D0B47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85230" y="3317632"/>
          <a:ext cx="5826369" cy="2297524"/>
        </a:xfrm>
        <a:prstGeom prst="rect">
          <a:avLst/>
        </a:prstGeom>
      </xdr:spPr>
    </xdr:pic>
    <xdr:clientData/>
  </xdr:twoCellAnchor>
  <xdr:twoCellAnchor editAs="oneCell">
    <xdr:from>
      <xdr:col>21</xdr:col>
      <xdr:colOff>128954</xdr:colOff>
      <xdr:row>18</xdr:row>
      <xdr:rowOff>23446</xdr:rowOff>
    </xdr:from>
    <xdr:to>
      <xdr:col>29</xdr:col>
      <xdr:colOff>170212</xdr:colOff>
      <xdr:row>31</xdr:row>
      <xdr:rowOff>109804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528316F0-C438-FDBD-14F6-21A94ACD1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869508" y="3399692"/>
          <a:ext cx="6418612" cy="2524758"/>
        </a:xfrm>
        <a:prstGeom prst="rect">
          <a:avLst/>
        </a:prstGeom>
      </xdr:spPr>
    </xdr:pic>
    <xdr:clientData/>
  </xdr:twoCellAnchor>
  <xdr:twoCellAnchor editAs="oneCell">
    <xdr:from>
      <xdr:col>17</xdr:col>
      <xdr:colOff>35036</xdr:colOff>
      <xdr:row>30</xdr:row>
      <xdr:rowOff>96345</xdr:rowOff>
    </xdr:from>
    <xdr:to>
      <xdr:col>24</xdr:col>
      <xdr:colOff>630621</xdr:colOff>
      <xdr:row>43</xdr:row>
      <xdr:rowOff>79134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00FCA1F-7BDF-C471-18B2-DF9F6CF7A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35726" y="5614276"/>
          <a:ext cx="6113516" cy="2373892"/>
        </a:xfrm>
        <a:prstGeom prst="rect">
          <a:avLst/>
        </a:prstGeom>
      </xdr:spPr>
    </xdr:pic>
    <xdr:clientData/>
  </xdr:twoCellAnchor>
  <xdr:twoCellAnchor editAs="oneCell">
    <xdr:from>
      <xdr:col>12</xdr:col>
      <xdr:colOff>35169</xdr:colOff>
      <xdr:row>46</xdr:row>
      <xdr:rowOff>117230</xdr:rowOff>
    </xdr:from>
    <xdr:to>
      <xdr:col>20</xdr:col>
      <xdr:colOff>457199</xdr:colOff>
      <xdr:row>60</xdr:row>
      <xdr:rowOff>121680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77D5E21-4B32-12C0-82F2-793910C74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01200" y="8745415"/>
          <a:ext cx="6799384" cy="2630419"/>
        </a:xfrm>
        <a:prstGeom prst="rect">
          <a:avLst/>
        </a:prstGeom>
      </xdr:spPr>
    </xdr:pic>
    <xdr:clientData/>
  </xdr:twoCellAnchor>
  <xdr:twoCellAnchor editAs="oneCell">
    <xdr:from>
      <xdr:col>20</xdr:col>
      <xdr:colOff>679939</xdr:colOff>
      <xdr:row>46</xdr:row>
      <xdr:rowOff>105507</xdr:rowOff>
    </xdr:from>
    <xdr:to>
      <xdr:col>29</xdr:col>
      <xdr:colOff>606974</xdr:colOff>
      <xdr:row>61</xdr:row>
      <xdr:rowOff>70338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55AE507E-2B76-1338-54AA-CDD50D547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623324" y="8733692"/>
          <a:ext cx="7101558" cy="2778369"/>
        </a:xfrm>
        <a:prstGeom prst="rect">
          <a:avLst/>
        </a:prstGeom>
      </xdr:spPr>
    </xdr:pic>
    <xdr:clientData/>
  </xdr:twoCellAnchor>
  <xdr:twoCellAnchor editAs="oneCell">
    <xdr:from>
      <xdr:col>11</xdr:col>
      <xdr:colOff>656492</xdr:colOff>
      <xdr:row>62</xdr:row>
      <xdr:rowOff>35169</xdr:rowOff>
    </xdr:from>
    <xdr:to>
      <xdr:col>20</xdr:col>
      <xdr:colOff>527538</xdr:colOff>
      <xdr:row>76</xdr:row>
      <xdr:rowOff>133942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5478B8C-3BCB-7A06-3BC0-8B930C061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425354" y="11664461"/>
          <a:ext cx="7045569" cy="2724743"/>
        </a:xfrm>
        <a:prstGeom prst="rect">
          <a:avLst/>
        </a:prstGeom>
      </xdr:spPr>
    </xdr:pic>
    <xdr:clientData/>
  </xdr:twoCellAnchor>
  <xdr:twoCellAnchor editAs="oneCell">
    <xdr:from>
      <xdr:col>20</xdr:col>
      <xdr:colOff>703384</xdr:colOff>
      <xdr:row>62</xdr:row>
      <xdr:rowOff>82063</xdr:rowOff>
    </xdr:from>
    <xdr:to>
      <xdr:col>29</xdr:col>
      <xdr:colOff>703385</xdr:colOff>
      <xdr:row>77</xdr:row>
      <xdr:rowOff>69617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012146E-6C8A-C779-4999-E0B296507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646769" y="11711355"/>
          <a:ext cx="7174524" cy="2801093"/>
        </a:xfrm>
        <a:prstGeom prst="rect">
          <a:avLst/>
        </a:prstGeom>
      </xdr:spPr>
    </xdr:pic>
    <xdr:clientData/>
  </xdr:twoCellAnchor>
  <xdr:twoCellAnchor editAs="oneCell">
    <xdr:from>
      <xdr:col>16</xdr:col>
      <xdr:colOff>668213</xdr:colOff>
      <xdr:row>78</xdr:row>
      <xdr:rowOff>58615</xdr:rowOff>
    </xdr:from>
    <xdr:to>
      <xdr:col>26</xdr:col>
      <xdr:colOff>398584</xdr:colOff>
      <xdr:row>94</xdr:row>
      <xdr:rowOff>70814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D636785E-A225-6442-F773-864E553C3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422921" y="14689015"/>
          <a:ext cx="7702063" cy="30133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174355</xdr:colOff>
      <xdr:row>2</xdr:row>
      <xdr:rowOff>74908</xdr:rowOff>
    </xdr:from>
    <xdr:to>
      <xdr:col>16</xdr:col>
      <xdr:colOff>19372</xdr:colOff>
      <xdr:row>16</xdr:row>
      <xdr:rowOff>129152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2383D3FE-6900-367B-F69F-E2AA0E04D7F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96864</xdr:colOff>
      <xdr:row>18</xdr:row>
      <xdr:rowOff>100739</xdr:rowOff>
    </xdr:from>
    <xdr:to>
      <xdr:col>15</xdr:col>
      <xdr:colOff>729711</xdr:colOff>
      <xdr:row>33</xdr:row>
      <xdr:rowOff>131736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26A99782-56E2-0395-373D-87BE04CD64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174356</xdr:colOff>
      <xdr:row>1</xdr:row>
      <xdr:rowOff>178229</xdr:rowOff>
    </xdr:from>
    <xdr:to>
      <xdr:col>23</xdr:col>
      <xdr:colOff>19373</xdr:colOff>
      <xdr:row>17</xdr:row>
      <xdr:rowOff>28412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0" name="Gráfico 9">
              <a:extLst>
                <a:ext uri="{FF2B5EF4-FFF2-40B4-BE49-F238E27FC236}">
                  <a16:creationId xmlns:a16="http://schemas.microsoft.com/office/drawing/2014/main" id="{5BEA99CA-9AA5-0041-7080-F38BA26E22B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646516" y="361109"/>
              <a:ext cx="4599897" cy="277626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17</xdr:col>
      <xdr:colOff>96864</xdr:colOff>
      <xdr:row>19</xdr:row>
      <xdr:rowOff>87822</xdr:rowOff>
    </xdr:from>
    <xdr:to>
      <xdr:col>22</xdr:col>
      <xdr:colOff>729712</xdr:colOff>
      <xdr:row>34</xdr:row>
      <xdr:rowOff>118819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1" name="Gráfico 10">
              <a:extLst>
                <a:ext uri="{FF2B5EF4-FFF2-40B4-BE49-F238E27FC236}">
                  <a16:creationId xmlns:a16="http://schemas.microsoft.com/office/drawing/2014/main" id="{3D9A0603-1CA2-D626-2F87-BD47A0FA0EF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569024" y="3562542"/>
              <a:ext cx="4595248" cy="27741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44</xdr:col>
      <xdr:colOff>500945</xdr:colOff>
      <xdr:row>3</xdr:row>
      <xdr:rowOff>39512</xdr:rowOff>
    </xdr:from>
    <xdr:to>
      <xdr:col>50</xdr:col>
      <xdr:colOff>331612</xdr:colOff>
      <xdr:row>18</xdr:row>
      <xdr:rowOff>31045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9AF8ED9-E3F7-2409-5D13-378CD5440A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44</xdr:col>
      <xdr:colOff>613833</xdr:colOff>
      <xdr:row>19</xdr:row>
      <xdr:rowOff>152401</xdr:rowOff>
    </xdr:from>
    <xdr:to>
      <xdr:col>50</xdr:col>
      <xdr:colOff>444500</xdr:colOff>
      <xdr:row>34</xdr:row>
      <xdr:rowOff>143934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6A9AEF79-988E-2E39-D079-5B802B14684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51</xdr:col>
      <xdr:colOff>381000</xdr:colOff>
      <xdr:row>1</xdr:row>
      <xdr:rowOff>181155</xdr:rowOff>
    </xdr:from>
    <xdr:to>
      <xdr:col>57</xdr:col>
      <xdr:colOff>208472</xdr:colOff>
      <xdr:row>16</xdr:row>
      <xdr:rowOff>120770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5" name="Gráfico 24">
              <a:extLst>
                <a:ext uri="{FF2B5EF4-FFF2-40B4-BE49-F238E27FC236}">
                  <a16:creationId xmlns:a16="http://schemas.microsoft.com/office/drawing/2014/main" id="{28805833-0E69-B688-7EE3-6178E337F5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797480" y="364035"/>
              <a:ext cx="4582352" cy="26828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51</xdr:col>
      <xdr:colOff>265981</xdr:colOff>
      <xdr:row>19</xdr:row>
      <xdr:rowOff>8627</xdr:rowOff>
    </xdr:from>
    <xdr:to>
      <xdr:col>57</xdr:col>
      <xdr:colOff>93453</xdr:colOff>
      <xdr:row>33</xdr:row>
      <xdr:rowOff>135148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6" name="Gráfico 25">
              <a:extLst>
                <a:ext uri="{FF2B5EF4-FFF2-40B4-BE49-F238E27FC236}">
                  <a16:creationId xmlns:a16="http://schemas.microsoft.com/office/drawing/2014/main" id="{2B72F811-38CC-7821-9524-30FFB4C748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682461" y="3483347"/>
              <a:ext cx="4582352" cy="268684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0</xdr:colOff>
      <xdr:row>36</xdr:row>
      <xdr:rowOff>0</xdr:rowOff>
    </xdr:from>
    <xdr:to>
      <xdr:col>11</xdr:col>
      <xdr:colOff>44824</xdr:colOff>
      <xdr:row>51</xdr:row>
      <xdr:rowOff>138759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78CDA3DB-C288-E4C0-D7AC-1748566CF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91235" y="6454588"/>
          <a:ext cx="7205383" cy="2828171"/>
        </a:xfrm>
        <a:prstGeom prst="rect">
          <a:avLst/>
        </a:prstGeom>
      </xdr:spPr>
    </xdr:pic>
    <xdr:clientData/>
  </xdr:twoCellAnchor>
  <xdr:twoCellAnchor editAs="oneCell">
    <xdr:from>
      <xdr:col>11</xdr:col>
      <xdr:colOff>246530</xdr:colOff>
      <xdr:row>36</xdr:row>
      <xdr:rowOff>11205</xdr:rowOff>
    </xdr:from>
    <xdr:to>
      <xdr:col>20</xdr:col>
      <xdr:colOff>33618</xdr:colOff>
      <xdr:row>50</xdr:row>
      <xdr:rowOff>170654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13282803-4022-15C7-5C5F-D5DF36854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998324" y="6465793"/>
          <a:ext cx="6947647" cy="2669567"/>
        </a:xfrm>
        <a:prstGeom prst="rect">
          <a:avLst/>
        </a:prstGeom>
      </xdr:spPr>
    </xdr:pic>
    <xdr:clientData/>
  </xdr:twoCellAnchor>
  <xdr:twoCellAnchor editAs="oneCell">
    <xdr:from>
      <xdr:col>2</xdr:col>
      <xdr:colOff>22411</xdr:colOff>
      <xdr:row>52</xdr:row>
      <xdr:rowOff>156882</xdr:rowOff>
    </xdr:from>
    <xdr:to>
      <xdr:col>11</xdr:col>
      <xdr:colOff>134470</xdr:colOff>
      <xdr:row>68</xdr:row>
      <xdr:rowOff>139137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B41192B7-1972-3627-F03C-D0A937270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13646" y="9480176"/>
          <a:ext cx="7272618" cy="2850961"/>
        </a:xfrm>
        <a:prstGeom prst="rect">
          <a:avLst/>
        </a:prstGeom>
      </xdr:spPr>
    </xdr:pic>
    <xdr:clientData/>
  </xdr:twoCellAnchor>
  <xdr:twoCellAnchor editAs="oneCell">
    <xdr:from>
      <xdr:col>11</xdr:col>
      <xdr:colOff>291354</xdr:colOff>
      <xdr:row>52</xdr:row>
      <xdr:rowOff>112059</xdr:rowOff>
    </xdr:from>
    <xdr:to>
      <xdr:col>20</xdr:col>
      <xdr:colOff>313765</xdr:colOff>
      <xdr:row>68</xdr:row>
      <xdr:rowOff>23482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21B2B46-25EC-1299-1584-DF6E21AE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43148" y="9435353"/>
          <a:ext cx="7182970" cy="2780129"/>
        </a:xfrm>
        <a:prstGeom prst="rect">
          <a:avLst/>
        </a:prstGeom>
      </xdr:spPr>
    </xdr:pic>
    <xdr:clientData/>
  </xdr:twoCellAnchor>
  <xdr:twoCellAnchor editAs="oneCell">
    <xdr:from>
      <xdr:col>6</xdr:col>
      <xdr:colOff>425824</xdr:colOff>
      <xdr:row>69</xdr:row>
      <xdr:rowOff>11206</xdr:rowOff>
    </xdr:from>
    <xdr:to>
      <xdr:col>17</xdr:col>
      <xdr:colOff>123266</xdr:colOff>
      <xdr:row>87</xdr:row>
      <xdr:rowOff>75465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7B003C73-F2F9-86FA-DB78-9D3A24F3F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99530" y="12382500"/>
          <a:ext cx="8449236" cy="3291553"/>
        </a:xfrm>
        <a:prstGeom prst="rect">
          <a:avLst/>
        </a:prstGeom>
      </xdr:spPr>
    </xdr:pic>
    <xdr:clientData/>
  </xdr:twoCellAnchor>
  <xdr:twoCellAnchor editAs="oneCell">
    <xdr:from>
      <xdr:col>21</xdr:col>
      <xdr:colOff>375634</xdr:colOff>
      <xdr:row>36</xdr:row>
      <xdr:rowOff>96592</xdr:rowOff>
    </xdr:from>
    <xdr:to>
      <xdr:col>26</xdr:col>
      <xdr:colOff>107931</xdr:colOff>
      <xdr:row>53</xdr:row>
      <xdr:rowOff>85859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EDE3E5D0-F95C-DE5E-D73C-7137091F4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053775" y="6664817"/>
          <a:ext cx="3703283" cy="3090929"/>
        </a:xfrm>
        <a:prstGeom prst="rect">
          <a:avLst/>
        </a:prstGeom>
      </xdr:spPr>
    </xdr:pic>
    <xdr:clientData/>
  </xdr:twoCellAnchor>
  <xdr:twoCellAnchor editAs="oneCell">
    <xdr:from>
      <xdr:col>26</xdr:col>
      <xdr:colOff>354169</xdr:colOff>
      <xdr:row>37</xdr:row>
      <xdr:rowOff>21466</xdr:rowOff>
    </xdr:from>
    <xdr:to>
      <xdr:col>30</xdr:col>
      <xdr:colOff>729803</xdr:colOff>
      <xdr:row>53</xdr:row>
      <xdr:rowOff>78457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CB7A0970-F124-E164-6EAB-318A88B4A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003296" y="6772142"/>
          <a:ext cx="3552422" cy="2976202"/>
        </a:xfrm>
        <a:prstGeom prst="rect">
          <a:avLst/>
        </a:prstGeom>
      </xdr:spPr>
    </xdr:pic>
    <xdr:clientData/>
  </xdr:twoCellAnchor>
  <xdr:twoCellAnchor editAs="oneCell">
    <xdr:from>
      <xdr:col>21</xdr:col>
      <xdr:colOff>482958</xdr:colOff>
      <xdr:row>54</xdr:row>
      <xdr:rowOff>64395</xdr:rowOff>
    </xdr:from>
    <xdr:to>
      <xdr:col>26</xdr:col>
      <xdr:colOff>289775</xdr:colOff>
      <xdr:row>71</xdr:row>
      <xdr:rowOff>94099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4540A593-7CAD-54D5-CC43-04FACC1ED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161099" y="9916733"/>
          <a:ext cx="3777803" cy="3131366"/>
        </a:xfrm>
        <a:prstGeom prst="rect">
          <a:avLst/>
        </a:prstGeom>
      </xdr:spPr>
    </xdr:pic>
    <xdr:clientData/>
  </xdr:twoCellAnchor>
  <xdr:twoCellAnchor editAs="oneCell">
    <xdr:from>
      <xdr:col>26</xdr:col>
      <xdr:colOff>472226</xdr:colOff>
      <xdr:row>54</xdr:row>
      <xdr:rowOff>118057</xdr:rowOff>
    </xdr:from>
    <xdr:to>
      <xdr:col>31</xdr:col>
      <xdr:colOff>150661</xdr:colOff>
      <xdr:row>71</xdr:row>
      <xdr:rowOff>21465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367ACB00-3ECB-2C70-6F17-21EA06E3C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1121353" y="9970395"/>
          <a:ext cx="3649421" cy="3005070"/>
        </a:xfrm>
        <a:prstGeom prst="rect">
          <a:avLst/>
        </a:prstGeom>
      </xdr:spPr>
    </xdr:pic>
    <xdr:clientData/>
  </xdr:twoCellAnchor>
  <xdr:twoCellAnchor editAs="oneCell">
    <xdr:from>
      <xdr:col>24</xdr:col>
      <xdr:colOff>107324</xdr:colOff>
      <xdr:row>71</xdr:row>
      <xdr:rowOff>160987</xdr:rowOff>
    </xdr:from>
    <xdr:to>
      <xdr:col>29</xdr:col>
      <xdr:colOff>21465</xdr:colOff>
      <xdr:row>89</xdr:row>
      <xdr:rowOff>136738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19E5B1BA-8D3A-BDD8-F4EB-CC45ECC74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168056" y="13114987"/>
          <a:ext cx="3885127" cy="3259864"/>
        </a:xfrm>
        <a:prstGeom prst="rect">
          <a:avLst/>
        </a:prstGeom>
      </xdr:spPr>
    </xdr:pic>
    <xdr:clientData/>
  </xdr:twoCellAnchor>
  <xdr:twoCellAnchor editAs="oneCell">
    <xdr:from>
      <xdr:col>35</xdr:col>
      <xdr:colOff>301037</xdr:colOff>
      <xdr:row>35</xdr:row>
      <xdr:rowOff>141111</xdr:rowOff>
    </xdr:from>
    <xdr:to>
      <xdr:col>43</xdr:col>
      <xdr:colOff>743185</xdr:colOff>
      <xdr:row>50</xdr:row>
      <xdr:rowOff>78825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C7E290D8-8CFE-6954-997C-F212393CC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958815" y="6397037"/>
          <a:ext cx="6763926" cy="2618825"/>
        </a:xfrm>
        <a:prstGeom prst="rect">
          <a:avLst/>
        </a:prstGeom>
      </xdr:spPr>
    </xdr:pic>
    <xdr:clientData/>
  </xdr:twoCellAnchor>
  <xdr:twoCellAnchor editAs="oneCell">
    <xdr:from>
      <xdr:col>44</xdr:col>
      <xdr:colOff>94074</xdr:colOff>
      <xdr:row>36</xdr:row>
      <xdr:rowOff>18814</xdr:rowOff>
    </xdr:from>
    <xdr:to>
      <xdr:col>52</xdr:col>
      <xdr:colOff>364215</xdr:colOff>
      <xdr:row>50</xdr:row>
      <xdr:rowOff>87454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FDDE084-823A-7C8C-BFC3-605FCFCE9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863852" y="6453481"/>
          <a:ext cx="6591919" cy="2571010"/>
        </a:xfrm>
        <a:prstGeom prst="rect">
          <a:avLst/>
        </a:prstGeom>
      </xdr:spPr>
    </xdr:pic>
    <xdr:clientData/>
  </xdr:twoCellAnchor>
  <xdr:twoCellAnchor editAs="oneCell">
    <xdr:from>
      <xdr:col>35</xdr:col>
      <xdr:colOff>197556</xdr:colOff>
      <xdr:row>51</xdr:row>
      <xdr:rowOff>94075</xdr:rowOff>
    </xdr:from>
    <xdr:to>
      <xdr:col>43</xdr:col>
      <xdr:colOff>771407</xdr:colOff>
      <xdr:row>66</xdr:row>
      <xdr:rowOff>84951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29AB89DB-65F8-C8DA-B0A2-DDA344DF4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855334" y="9209853"/>
          <a:ext cx="6895629" cy="2671987"/>
        </a:xfrm>
        <a:prstGeom prst="rect">
          <a:avLst/>
        </a:prstGeom>
      </xdr:spPr>
    </xdr:pic>
    <xdr:clientData/>
  </xdr:twoCellAnchor>
  <xdr:twoCellAnchor editAs="oneCell">
    <xdr:from>
      <xdr:col>44</xdr:col>
      <xdr:colOff>188148</xdr:colOff>
      <xdr:row>51</xdr:row>
      <xdr:rowOff>94074</xdr:rowOff>
    </xdr:from>
    <xdr:to>
      <xdr:col>53</xdr:col>
      <xdr:colOff>649174</xdr:colOff>
      <xdr:row>67</xdr:row>
      <xdr:rowOff>172458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8393CE7-B12B-B8CA-FC88-8C6201C55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957926" y="9209852"/>
          <a:ext cx="7573026" cy="2938236"/>
        </a:xfrm>
        <a:prstGeom prst="rect">
          <a:avLst/>
        </a:prstGeom>
      </xdr:spPr>
    </xdr:pic>
    <xdr:clientData/>
  </xdr:twoCellAnchor>
  <xdr:twoCellAnchor editAs="oneCell">
    <xdr:from>
      <xdr:col>39</xdr:col>
      <xdr:colOff>122296</xdr:colOff>
      <xdr:row>69</xdr:row>
      <xdr:rowOff>18816</xdr:rowOff>
    </xdr:from>
    <xdr:to>
      <xdr:col>49</xdr:col>
      <xdr:colOff>395111</xdr:colOff>
      <xdr:row>86</xdr:row>
      <xdr:rowOff>141767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134E97A-8DB9-57C1-4EFD-119B2B372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0940963" y="12351927"/>
          <a:ext cx="8175037" cy="3161544"/>
        </a:xfrm>
        <a:prstGeom prst="rect">
          <a:avLst/>
        </a:prstGeom>
      </xdr:spPr>
    </xdr:pic>
    <xdr:clientData/>
  </xdr:twoCellAnchor>
  <xdr:twoCellAnchor editAs="oneCell">
    <xdr:from>
      <xdr:col>54</xdr:col>
      <xdr:colOff>571501</xdr:colOff>
      <xdr:row>35</xdr:row>
      <xdr:rowOff>95250</xdr:rowOff>
    </xdr:from>
    <xdr:to>
      <xdr:col>60</xdr:col>
      <xdr:colOff>38101</xdr:colOff>
      <xdr:row>54</xdr:row>
      <xdr:rowOff>66361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C7D77203-B433-0B2A-BEA8-0F960FD5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3776901" y="6762750"/>
          <a:ext cx="4267200" cy="3590611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35</xdr:row>
      <xdr:rowOff>133350</xdr:rowOff>
    </xdr:from>
    <xdr:to>
      <xdr:col>65</xdr:col>
      <xdr:colOff>471496</xdr:colOff>
      <xdr:row>54</xdr:row>
      <xdr:rowOff>38100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E3E1C7F2-AD3E-1AB9-B53C-CB5A384CC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272700" y="6800850"/>
          <a:ext cx="4205296" cy="3524250"/>
        </a:xfrm>
        <a:prstGeom prst="rect">
          <a:avLst/>
        </a:prstGeom>
      </xdr:spPr>
    </xdr:pic>
    <xdr:clientData/>
  </xdr:twoCellAnchor>
  <xdr:twoCellAnchor editAs="oneCell">
    <xdr:from>
      <xdr:col>54</xdr:col>
      <xdr:colOff>628650</xdr:colOff>
      <xdr:row>55</xdr:row>
      <xdr:rowOff>38100</xdr:rowOff>
    </xdr:from>
    <xdr:to>
      <xdr:col>60</xdr:col>
      <xdr:colOff>158047</xdr:colOff>
      <xdr:row>74</xdr:row>
      <xdr:rowOff>19050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3DDA370E-5073-2ED2-3993-6A02F7C12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834050" y="10515600"/>
          <a:ext cx="4329997" cy="3600450"/>
        </a:xfrm>
        <a:prstGeom prst="rect">
          <a:avLst/>
        </a:prstGeom>
      </xdr:spPr>
    </xdr:pic>
    <xdr:clientData/>
  </xdr:twoCellAnchor>
  <xdr:twoCellAnchor editAs="oneCell">
    <xdr:from>
      <xdr:col>60</xdr:col>
      <xdr:colOff>419101</xdr:colOff>
      <xdr:row>55</xdr:row>
      <xdr:rowOff>171450</xdr:rowOff>
    </xdr:from>
    <xdr:to>
      <xdr:col>65</xdr:col>
      <xdr:colOff>514351</xdr:colOff>
      <xdr:row>73</xdr:row>
      <xdr:rowOff>153442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8B9AC306-723A-CA58-007C-A0526242C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8425101" y="10648950"/>
          <a:ext cx="4095750" cy="3410992"/>
        </a:xfrm>
        <a:prstGeom prst="rect">
          <a:avLst/>
        </a:prstGeom>
      </xdr:spPr>
    </xdr:pic>
    <xdr:clientData/>
  </xdr:twoCellAnchor>
  <xdr:twoCellAnchor editAs="oneCell">
    <xdr:from>
      <xdr:col>58</xdr:col>
      <xdr:colOff>19051</xdr:colOff>
      <xdr:row>75</xdr:row>
      <xdr:rowOff>114300</xdr:rowOff>
    </xdr:from>
    <xdr:to>
      <xdr:col>63</xdr:col>
      <xdr:colOff>152401</xdr:colOff>
      <xdr:row>93</xdr:row>
      <xdr:rowOff>153859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BA87053D-8861-C810-0AB8-808C31A71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6424851" y="14401800"/>
          <a:ext cx="4133850" cy="3468559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77D4013-659D-4577-90BF-914CEAD94103}" name="Tabla1" displayName="Tabla1" ref="D7:J18" totalsRowShown="0">
  <autoFilter ref="D7:J18" xr:uid="{577D4013-659D-4577-90BF-914CEAD94103}"/>
  <tableColumns count="7">
    <tableColumn id="1" xr3:uid="{36004E26-6839-4EA7-86BB-564F3E3AAFA5}" name="Columna1"/>
    <tableColumn id="2" xr3:uid="{080FFA5F-0A7B-4C90-9B5F-AD32509674C7}" name="Columna2"/>
    <tableColumn id="3" xr3:uid="{BA8A97A8-4946-49AF-A7BA-64627B0DDF59}" name="Columna3"/>
    <tableColumn id="4" xr3:uid="{C7B72D57-AE9D-479D-BC5F-81931D71B276}" name="Columna4"/>
    <tableColumn id="5" xr3:uid="{96D4D39C-56AA-4DB2-AA09-FBB57DEBE9FE}" name="Columna5"/>
    <tableColumn id="6" xr3:uid="{36834D08-808F-42C8-9DAA-AB6CE79BF8D8}" name="Columna6"/>
    <tableColumn id="7" xr3:uid="{FE537B14-09C5-405D-A257-512DE4A4F249}" name="Columna7"/>
  </tableColumns>
  <tableStyleInfo name="TableStyleMedium1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842E18D-41F1-4C5B-AD9F-698767F62DA6}" name="Tabla13" displayName="Tabla13" ref="D23:J34" totalsRowShown="0">
  <autoFilter ref="D23:J34" xr:uid="{C842E18D-41F1-4C5B-AD9F-698767F62DA6}"/>
  <tableColumns count="7">
    <tableColumn id="1" xr3:uid="{500A2F5F-DFC1-4369-A7DA-0C8A61CAA2E0}" name="Columna1"/>
    <tableColumn id="2" xr3:uid="{81C96826-D411-45D3-B39C-69B06E522719}" name="Columna2"/>
    <tableColumn id="3" xr3:uid="{1F0318EB-9B43-490B-A639-5D39E0512DE1}" name="Columna3"/>
    <tableColumn id="4" xr3:uid="{8343FBE7-AEDB-44E1-91A1-C89A99324F30}" name="Columna4"/>
    <tableColumn id="5" xr3:uid="{D6E61542-B4DE-4846-BD25-71CE22982D1D}" name="Columna5"/>
    <tableColumn id="6" xr3:uid="{ECDEFE85-EDEF-409C-8EB2-DEB9C82AD1C1}" name="Columna6"/>
    <tableColumn id="7" xr3:uid="{C072346A-7507-4B32-A321-9B4DEEFB05FA}" name="Columna7"/>
  </tableColumns>
  <tableStyleInfo name="TableStyleMedium11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D9A959DC-A06C-476E-8086-E236B2647524}" name="Tabla14" displayName="Tabla14" ref="D6:J17" totalsRowShown="0">
  <autoFilter ref="D6:J17" xr:uid="{D9A959DC-A06C-476E-8086-E236B2647524}"/>
  <tableColumns count="7">
    <tableColumn id="1" xr3:uid="{E4B0334A-37AA-4537-A0CF-986142B9F8DA}" name="Columna1"/>
    <tableColumn id="2" xr3:uid="{A7896D17-BF02-4318-A352-F6D01A2B69DD}" name="Columna2"/>
    <tableColumn id="3" xr3:uid="{ADC6AFDF-84E8-4663-B849-3D27AC74255C}" name="Columna3"/>
    <tableColumn id="4" xr3:uid="{4781E18D-7C1D-4EE0-9641-D1EB2B552168}" name="Columna4"/>
    <tableColumn id="5" xr3:uid="{48E98232-C33F-4978-9CE7-89C64689CB0F}" name="Columna5"/>
    <tableColumn id="6" xr3:uid="{67D5B1F3-8A29-41D8-B85F-134D08F80A5B}" name="Columna6"/>
    <tableColumn id="7" xr3:uid="{99570663-0F8D-4A48-8556-6B3C9660D6C1}" name="Columna7"/>
  </tableColumns>
  <tableStyleInfo name="TableStyleDark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1DBE871-81B1-4BA2-8795-F5B5929F5A0A}" name="Tabla15" displayName="Tabla15" ref="D24:J35" totalsRowShown="0">
  <autoFilter ref="D24:J35" xr:uid="{01DBE871-81B1-4BA2-8795-F5B5929F5A0A}"/>
  <tableColumns count="7">
    <tableColumn id="1" xr3:uid="{32F1A8F2-836A-4DA3-B328-807F15EE6EA4}" name="Columna1"/>
    <tableColumn id="2" xr3:uid="{73695689-9755-4D46-AA68-2A3AE40252B7}" name="Columna2"/>
    <tableColumn id="3" xr3:uid="{FF15F0A1-D907-4453-88A5-43383D882CB1}" name="Columna3"/>
    <tableColumn id="4" xr3:uid="{03F263A3-1340-4A42-923B-1EE6C4E6E028}" name="Columna4"/>
    <tableColumn id="5" xr3:uid="{559DD9B6-A761-4DE0-964D-7205A40C6F13}" name="Columna5"/>
    <tableColumn id="6" xr3:uid="{E6CD171B-97D4-487D-B187-6AE67FDF493F}" name="Columna6"/>
    <tableColumn id="7" xr3:uid="{F5AB788C-C0EE-46AF-8188-247A4CF98841}" name="Columna7"/>
  </tableColumns>
  <tableStyleInfo name="TableStyleDark7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6AAFD0-AD7B-4387-A04B-EF5F2D6E0F7D}">
  <dimension ref="D5:J37"/>
  <sheetViews>
    <sheetView topLeftCell="A51" zoomScale="80" workbookViewId="0">
      <selection activeCell="H9" sqref="H9"/>
    </sheetView>
  </sheetViews>
  <sheetFormatPr baseColWidth="10" defaultRowHeight="14.4"/>
  <cols>
    <col min="7" max="7" width="20.21875" bestFit="1" customWidth="1"/>
    <col min="8" max="8" width="12.44140625" bestFit="1" customWidth="1"/>
  </cols>
  <sheetData>
    <row r="5" spans="4:10">
      <c r="G5" s="9">
        <f>_xlfn.VAR.S(J9:J18)</f>
        <v>1.6679222222222243E-5</v>
      </c>
    </row>
    <row r="6" spans="4:10">
      <c r="D6" t="s">
        <v>24</v>
      </c>
    </row>
    <row r="7" spans="4:10">
      <c r="D7" t="s">
        <v>16</v>
      </c>
      <c r="E7" t="s">
        <v>17</v>
      </c>
      <c r="F7" t="s">
        <v>18</v>
      </c>
      <c r="G7" t="s">
        <v>19</v>
      </c>
      <c r="H7" t="s">
        <v>20</v>
      </c>
      <c r="I7" t="s">
        <v>21</v>
      </c>
      <c r="J7" t="s">
        <v>23</v>
      </c>
    </row>
    <row r="8" spans="4:10">
      <c r="D8" t="s">
        <v>0</v>
      </c>
      <c r="E8" t="s">
        <v>1</v>
      </c>
      <c r="F8" t="s">
        <v>2</v>
      </c>
      <c r="G8" t="s">
        <v>3</v>
      </c>
      <c r="H8" t="s">
        <v>4</v>
      </c>
      <c r="I8" t="s">
        <v>5</v>
      </c>
      <c r="J8" t="s">
        <v>22</v>
      </c>
    </row>
    <row r="9" spans="4:10">
      <c r="D9" t="s">
        <v>6</v>
      </c>
      <c r="E9">
        <v>0.99239999999999995</v>
      </c>
      <c r="F9">
        <v>0.99529999999999996</v>
      </c>
      <c r="G9">
        <v>0.99829999999999997</v>
      </c>
      <c r="H9">
        <v>1</v>
      </c>
      <c r="I9">
        <v>0.99299999999999999</v>
      </c>
      <c r="J9" s="1">
        <f>AVERAGE(Tabla1[[#This Row],[Columna2]:[Columna6]])</f>
        <v>0.99580000000000002</v>
      </c>
    </row>
    <row r="10" spans="4:10">
      <c r="D10" t="s">
        <v>7</v>
      </c>
      <c r="E10">
        <v>0.99409999999999998</v>
      </c>
      <c r="F10">
        <v>0.99229999999999996</v>
      </c>
      <c r="G10">
        <v>0.98799999999999999</v>
      </c>
      <c r="H10">
        <v>0.99039999999999995</v>
      </c>
      <c r="I10">
        <v>0.99709999999999999</v>
      </c>
      <c r="J10" s="1">
        <f>AVERAGE(Tabla1[[#This Row],[Columna2]:[Columna6]])</f>
        <v>0.99238000000000004</v>
      </c>
    </row>
    <row r="11" spans="4:10">
      <c r="D11" t="s">
        <v>8</v>
      </c>
      <c r="E11">
        <v>0.9899</v>
      </c>
      <c r="F11">
        <v>0.996</v>
      </c>
      <c r="G11">
        <v>0.99309999999999998</v>
      </c>
      <c r="H11">
        <v>0.99390000000000001</v>
      </c>
      <c r="I11">
        <v>0.99180000000000001</v>
      </c>
      <c r="J11" s="1">
        <f>AVERAGE(Tabla1[[#This Row],[Columna2]:[Columna6]])</f>
        <v>0.99294000000000016</v>
      </c>
    </row>
    <row r="12" spans="4:10">
      <c r="D12" t="s">
        <v>9</v>
      </c>
      <c r="E12">
        <v>0.98499999999999999</v>
      </c>
      <c r="F12">
        <v>0.98780000000000001</v>
      </c>
      <c r="G12">
        <v>0.9919</v>
      </c>
      <c r="H12">
        <v>0.98599999999999999</v>
      </c>
      <c r="I12">
        <v>0.99370000000000003</v>
      </c>
      <c r="J12" s="1">
        <f>AVERAGE(Tabla1[[#This Row],[Columna2]:[Columna6]])</f>
        <v>0.98887999999999998</v>
      </c>
    </row>
    <row r="13" spans="4:10">
      <c r="D13" t="s">
        <v>10</v>
      </c>
      <c r="E13">
        <v>0.98970000000000002</v>
      </c>
      <c r="F13">
        <v>0.99329999999999996</v>
      </c>
      <c r="G13">
        <v>0.99229999999999996</v>
      </c>
      <c r="H13">
        <v>0.97989999999999999</v>
      </c>
      <c r="I13">
        <v>0.97519999999999996</v>
      </c>
      <c r="J13" s="1">
        <f>AVERAGE(Tabla1[[#This Row],[Columna2]:[Columna6]])</f>
        <v>0.98607999999999996</v>
      </c>
    </row>
    <row r="14" spans="4:10">
      <c r="D14" t="s">
        <v>11</v>
      </c>
      <c r="E14">
        <v>0.99150000000000005</v>
      </c>
      <c r="F14">
        <v>0.98329999999999995</v>
      </c>
      <c r="G14">
        <v>0.98409999999999997</v>
      </c>
      <c r="H14">
        <v>0.97829999999999995</v>
      </c>
      <c r="I14">
        <v>0.98529999999999995</v>
      </c>
      <c r="J14" s="1">
        <f>AVERAGE(Tabla1[[#This Row],[Columna2]:[Columna6]])</f>
        <v>0.98449999999999993</v>
      </c>
    </row>
    <row r="15" spans="4:10">
      <c r="D15" t="s">
        <v>12</v>
      </c>
      <c r="E15">
        <v>0.99319999999999997</v>
      </c>
      <c r="F15">
        <v>0.99199999999999999</v>
      </c>
      <c r="G15">
        <v>0.99919999999999998</v>
      </c>
      <c r="H15">
        <v>0.98329999999999995</v>
      </c>
      <c r="I15">
        <v>0.99829999999999997</v>
      </c>
      <c r="J15" s="1">
        <f>AVERAGE(Tabla1[[#This Row],[Columna2]:[Columna6]])</f>
        <v>0.99319999999999986</v>
      </c>
    </row>
    <row r="16" spans="4:10">
      <c r="D16" t="s">
        <v>13</v>
      </c>
      <c r="E16">
        <v>0.97040000000000004</v>
      </c>
      <c r="F16">
        <v>0.99009999999999998</v>
      </c>
      <c r="G16">
        <v>0.9919</v>
      </c>
      <c r="H16">
        <v>0.99219999999999997</v>
      </c>
      <c r="I16">
        <v>0.98950000000000005</v>
      </c>
      <c r="J16" s="1">
        <f>AVERAGE(Tabla1[[#This Row],[Columna2]:[Columna6]])</f>
        <v>0.98682000000000003</v>
      </c>
    </row>
    <row r="17" spans="4:10">
      <c r="D17" t="s">
        <v>14</v>
      </c>
      <c r="E17">
        <v>0.98829999999999996</v>
      </c>
      <c r="F17">
        <v>0.99150000000000005</v>
      </c>
      <c r="G17">
        <v>0.97299999999999998</v>
      </c>
      <c r="H17">
        <v>0.98560000000000003</v>
      </c>
      <c r="I17">
        <v>0.98150000000000004</v>
      </c>
      <c r="J17" s="1">
        <f>AVERAGE(Tabla1[[#This Row],[Columna2]:[Columna6]])</f>
        <v>0.98398000000000008</v>
      </c>
    </row>
    <row r="18" spans="4:10">
      <c r="D18" t="s">
        <v>15</v>
      </c>
      <c r="E18">
        <v>0.99</v>
      </c>
      <c r="F18">
        <v>0.9889</v>
      </c>
      <c r="G18">
        <v>0.97829999999999995</v>
      </c>
      <c r="H18">
        <v>0.98750000000000004</v>
      </c>
      <c r="I18">
        <v>0.99490000000000001</v>
      </c>
      <c r="J18" s="1">
        <f>AVERAGE(Tabla1[[#This Row],[Columna2]:[Columna6]])</f>
        <v>0.98792000000000013</v>
      </c>
    </row>
    <row r="22" spans="4:10">
      <c r="D22" t="s">
        <v>25</v>
      </c>
    </row>
    <row r="23" spans="4:10">
      <c r="D23" t="s">
        <v>16</v>
      </c>
      <c r="E23" t="s">
        <v>17</v>
      </c>
      <c r="F23" t="s">
        <v>18</v>
      </c>
      <c r="G23" t="s">
        <v>19</v>
      </c>
      <c r="H23" t="s">
        <v>20</v>
      </c>
      <c r="I23" t="s">
        <v>21</v>
      </c>
      <c r="J23" t="s">
        <v>23</v>
      </c>
    </row>
    <row r="24" spans="4:10">
      <c r="D24" t="s">
        <v>0</v>
      </c>
      <c r="E24" t="s">
        <v>1</v>
      </c>
      <c r="F24" t="s">
        <v>2</v>
      </c>
      <c r="G24" t="s">
        <v>3</v>
      </c>
      <c r="H24" t="s">
        <v>4</v>
      </c>
      <c r="I24" t="s">
        <v>5</v>
      </c>
      <c r="J24" t="s">
        <v>22</v>
      </c>
    </row>
    <row r="25" spans="4:10">
      <c r="D25" t="s">
        <v>6</v>
      </c>
      <c r="E25">
        <v>0.99370000000000003</v>
      </c>
      <c r="F25">
        <v>0.99370000000000003</v>
      </c>
      <c r="G25">
        <v>0.99260000000000004</v>
      </c>
      <c r="H25">
        <v>0.99199999999999999</v>
      </c>
      <c r="I25">
        <v>0.99429999999999996</v>
      </c>
      <c r="J25" s="1">
        <f>AVERAGE(Tabla13[[#This Row],[Columna2]:[Columna6]])</f>
        <v>0.99326000000000003</v>
      </c>
    </row>
    <row r="26" spans="4:10">
      <c r="D26" t="s">
        <v>7</v>
      </c>
      <c r="E26">
        <v>0.99629999999999996</v>
      </c>
      <c r="F26">
        <v>0.99380000000000002</v>
      </c>
      <c r="G26">
        <v>0.99170000000000003</v>
      </c>
      <c r="H26">
        <v>0.99009999999999998</v>
      </c>
      <c r="I26">
        <v>0.995</v>
      </c>
      <c r="J26" s="1">
        <f>AVERAGE(Tabla13[[#This Row],[Columna2]:[Columna6]])</f>
        <v>0.99337999999999993</v>
      </c>
    </row>
    <row r="27" spans="4:10">
      <c r="D27" t="s">
        <v>8</v>
      </c>
      <c r="E27">
        <v>0.99070000000000003</v>
      </c>
      <c r="F27">
        <v>0.99480000000000002</v>
      </c>
      <c r="G27">
        <v>0.98760000000000003</v>
      </c>
      <c r="H27">
        <v>0.98819999999999997</v>
      </c>
      <c r="I27">
        <v>0.99260000000000004</v>
      </c>
      <c r="J27" s="1">
        <f>AVERAGE(Tabla13[[#This Row],[Columna2]:[Columna6]])</f>
        <v>0.99077999999999999</v>
      </c>
    </row>
    <row r="28" spans="4:10">
      <c r="D28" t="s">
        <v>9</v>
      </c>
      <c r="E28">
        <v>0.9889</v>
      </c>
      <c r="F28">
        <v>0.99139999999999995</v>
      </c>
      <c r="G28">
        <v>0.99109999999999998</v>
      </c>
      <c r="H28">
        <v>0.98809999999999998</v>
      </c>
      <c r="I28">
        <v>0.99129999999999996</v>
      </c>
      <c r="J28" s="1">
        <f>AVERAGE(Tabla13[[#This Row],[Columna2]:[Columna6]])</f>
        <v>0.99016000000000004</v>
      </c>
    </row>
    <row r="29" spans="4:10">
      <c r="D29" t="s">
        <v>10</v>
      </c>
      <c r="E29">
        <v>0.98799999999999999</v>
      </c>
      <c r="F29">
        <v>0.99080000000000001</v>
      </c>
      <c r="G29">
        <v>0.99060000000000004</v>
      </c>
      <c r="H29">
        <v>0.98609999999999998</v>
      </c>
      <c r="I29">
        <v>0.98609999999999998</v>
      </c>
      <c r="J29" s="1">
        <f>AVERAGE(Tabla13[[#This Row],[Columna2]:[Columna6]])</f>
        <v>0.98832000000000009</v>
      </c>
    </row>
    <row r="30" spans="4:10">
      <c r="D30" t="s">
        <v>11</v>
      </c>
      <c r="E30">
        <v>0.99060000000000004</v>
      </c>
      <c r="F30">
        <v>0.98929999999999996</v>
      </c>
      <c r="G30">
        <v>0.9859</v>
      </c>
      <c r="H30">
        <v>0.98670000000000002</v>
      </c>
      <c r="I30">
        <v>0.98670000000000002</v>
      </c>
      <c r="J30" s="1">
        <f>AVERAGE(Tabla13[[#This Row],[Columna2]:[Columna6]])</f>
        <v>0.98783999999999994</v>
      </c>
    </row>
    <row r="31" spans="4:10">
      <c r="D31" t="s">
        <v>12</v>
      </c>
      <c r="E31">
        <v>0.99529999999999996</v>
      </c>
      <c r="F31">
        <v>0.99109999999999998</v>
      </c>
      <c r="G31">
        <v>0.995</v>
      </c>
      <c r="H31">
        <v>0.98919999999999997</v>
      </c>
      <c r="I31">
        <v>0.99390000000000001</v>
      </c>
      <c r="J31" s="1">
        <f>AVERAGE(Tabla13[[#This Row],[Columna2]:[Columna6]])</f>
        <v>0.99289999999999989</v>
      </c>
    </row>
    <row r="32" spans="4:10">
      <c r="D32" t="s">
        <v>13</v>
      </c>
      <c r="E32">
        <v>0.98340000000000005</v>
      </c>
      <c r="F32">
        <v>0.98970000000000002</v>
      </c>
      <c r="G32">
        <v>0.98519999999999996</v>
      </c>
      <c r="H32">
        <v>0.9869</v>
      </c>
      <c r="I32">
        <v>0.99029999999999996</v>
      </c>
      <c r="J32" s="1">
        <f>AVERAGE(Tabla13[[#This Row],[Columna2]:[Columna6]])</f>
        <v>0.98709999999999987</v>
      </c>
    </row>
    <row r="33" spans="4:10">
      <c r="D33" t="s">
        <v>14</v>
      </c>
      <c r="E33">
        <v>0.98609999999999998</v>
      </c>
      <c r="F33">
        <v>0.98899999999999999</v>
      </c>
      <c r="G33">
        <v>0.98380000000000001</v>
      </c>
      <c r="H33">
        <v>0.98599999999999999</v>
      </c>
      <c r="I33">
        <v>0.98770000000000002</v>
      </c>
      <c r="J33" s="1">
        <f>AVERAGE(Tabla13[[#This Row],[Columna2]:[Columna6]])</f>
        <v>0.98651999999999995</v>
      </c>
    </row>
    <row r="34" spans="4:10">
      <c r="D34" t="s">
        <v>15</v>
      </c>
      <c r="E34">
        <v>0.97009999999999996</v>
      </c>
      <c r="F34">
        <v>0.98719999999999997</v>
      </c>
      <c r="G34">
        <v>0.98609999999999998</v>
      </c>
      <c r="H34">
        <v>0.98470000000000002</v>
      </c>
      <c r="I34">
        <v>0.98329999999999995</v>
      </c>
      <c r="J34" s="1">
        <f>AVERAGE(Tabla13[[#This Row],[Columna2]:[Columna6]])</f>
        <v>0.98228000000000004</v>
      </c>
    </row>
    <row r="37" spans="4:10">
      <c r="H37">
        <f>_xlfn.VAR.S(J25:J34)</f>
        <v>1.25708488888888E-5</v>
      </c>
    </row>
  </sheetData>
  <phoneticPr fontId="1" type="noConversion"/>
  <pageMargins left="0.7" right="0.7" top="0.75" bottom="0.75" header="0.3" footer="0.3"/>
  <drawing r:id="rId1"/>
  <tableParts count="2">
    <tablePart r:id="rId2"/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C28F8B-3738-4173-9203-2E7FA2524812}">
  <dimension ref="D5:J35"/>
  <sheetViews>
    <sheetView topLeftCell="A37" zoomScale="70" workbookViewId="0">
      <selection activeCell="AD82" sqref="AD82"/>
    </sheetView>
  </sheetViews>
  <sheetFormatPr baseColWidth="10" defaultRowHeight="14.4"/>
  <sheetData>
    <row r="5" spans="4:10">
      <c r="D5" t="s">
        <v>24</v>
      </c>
    </row>
    <row r="6" spans="4:10">
      <c r="D6" t="s">
        <v>16</v>
      </c>
      <c r="E6" t="s">
        <v>17</v>
      </c>
      <c r="F6" t="s">
        <v>18</v>
      </c>
      <c r="G6" t="s">
        <v>19</v>
      </c>
      <c r="H6" t="s">
        <v>20</v>
      </c>
      <c r="I6" t="s">
        <v>21</v>
      </c>
      <c r="J6" t="s">
        <v>23</v>
      </c>
    </row>
    <row r="7" spans="4:10">
      <c r="D7" t="s">
        <v>0</v>
      </c>
      <c r="E7" t="s">
        <v>1</v>
      </c>
      <c r="F7" t="s">
        <v>2</v>
      </c>
      <c r="G7" t="s">
        <v>3</v>
      </c>
      <c r="H7" t="s">
        <v>4</v>
      </c>
      <c r="I7" t="s">
        <v>5</v>
      </c>
      <c r="J7" t="s">
        <v>26</v>
      </c>
    </row>
    <row r="8" spans="4:10">
      <c r="D8" t="s">
        <v>6</v>
      </c>
      <c r="E8">
        <v>0.99580000000000002</v>
      </c>
      <c r="F8" s="1">
        <v>0.99429999999999996</v>
      </c>
      <c r="G8">
        <v>0.99570000000000003</v>
      </c>
      <c r="H8">
        <v>0.995</v>
      </c>
      <c r="I8">
        <v>0.99309999999999998</v>
      </c>
      <c r="J8" s="1">
        <f>AVERAGE(Tabla14[[#This Row],[Columna2]:[Columna6]])</f>
        <v>0.99478000000000011</v>
      </c>
    </row>
    <row r="9" spans="4:10">
      <c r="D9" t="s">
        <v>7</v>
      </c>
      <c r="E9">
        <v>0.98970000000000002</v>
      </c>
      <c r="F9" s="1">
        <v>0.98780000000000001</v>
      </c>
      <c r="G9">
        <v>0.99480000000000002</v>
      </c>
      <c r="H9">
        <v>0.99629999999999996</v>
      </c>
      <c r="I9">
        <v>0.99629999999999996</v>
      </c>
      <c r="J9" s="1">
        <f>AVERAGE(Tabla14[[#This Row],[Columna2]:[Columna6]])</f>
        <v>0.99297999999999997</v>
      </c>
    </row>
    <row r="10" spans="4:10">
      <c r="D10" t="s">
        <v>8</v>
      </c>
      <c r="E10">
        <v>0.99260000000000004</v>
      </c>
      <c r="F10" s="1">
        <v>0.98699999999999999</v>
      </c>
      <c r="G10">
        <v>0.98480000000000001</v>
      </c>
      <c r="H10">
        <v>0.98540000000000005</v>
      </c>
      <c r="I10">
        <v>0.97789999999999999</v>
      </c>
      <c r="J10" s="1">
        <f>AVERAGE(Tabla14[[#This Row],[Columna2]:[Columna6]])</f>
        <v>0.98553999999999997</v>
      </c>
    </row>
    <row r="11" spans="4:10">
      <c r="D11" t="s">
        <v>9</v>
      </c>
      <c r="E11">
        <v>0.97909999999999997</v>
      </c>
      <c r="F11" s="1">
        <v>0.99239999999999995</v>
      </c>
      <c r="G11">
        <v>0.98819999999999997</v>
      </c>
      <c r="H11">
        <v>0.99080000000000001</v>
      </c>
      <c r="I11">
        <v>0.98699999999999999</v>
      </c>
      <c r="J11" s="1">
        <f>AVERAGE(Tabla14[[#This Row],[Columna2]:[Columna6]])</f>
        <v>0.98750000000000004</v>
      </c>
    </row>
    <row r="12" spans="4:10">
      <c r="D12" t="s">
        <v>10</v>
      </c>
      <c r="E12">
        <v>0.98399999999999999</v>
      </c>
      <c r="F12" s="1">
        <v>0.98270000000000002</v>
      </c>
      <c r="G12">
        <v>0.99480000000000002</v>
      </c>
      <c r="H12">
        <v>0.9909</v>
      </c>
      <c r="I12">
        <v>0.98570000000000002</v>
      </c>
      <c r="J12" s="1">
        <f>AVERAGE(Tabla14[[#This Row],[Columna2]:[Columna6]])</f>
        <v>0.98762000000000005</v>
      </c>
    </row>
    <row r="13" spans="4:10">
      <c r="D13" t="s">
        <v>11</v>
      </c>
      <c r="E13">
        <v>0.99450000000000005</v>
      </c>
      <c r="F13" s="1">
        <v>0.99819999999999998</v>
      </c>
      <c r="G13">
        <v>0.98240000000000005</v>
      </c>
      <c r="H13">
        <v>0.97650000000000003</v>
      </c>
      <c r="I13">
        <v>0.98470000000000002</v>
      </c>
      <c r="J13" s="1">
        <f>AVERAGE(Tabla14[[#This Row],[Columna2]:[Columna6]])</f>
        <v>0.98726000000000003</v>
      </c>
    </row>
    <row r="14" spans="4:10">
      <c r="D14" t="s">
        <v>12</v>
      </c>
      <c r="E14">
        <v>0.9889</v>
      </c>
      <c r="F14" s="1">
        <v>0.97960000000000003</v>
      </c>
      <c r="G14">
        <v>0.99180000000000001</v>
      </c>
      <c r="H14">
        <v>0.99239999999999995</v>
      </c>
      <c r="I14">
        <v>0.98460000000000003</v>
      </c>
      <c r="J14" s="1">
        <f>AVERAGE(Tabla14[[#This Row],[Columna2]:[Columna6]])</f>
        <v>0.98746000000000012</v>
      </c>
    </row>
    <row r="15" spans="4:10">
      <c r="D15" t="s">
        <v>13</v>
      </c>
      <c r="E15">
        <v>0.98560000000000003</v>
      </c>
      <c r="F15" s="1">
        <v>0.99529999999999996</v>
      </c>
      <c r="G15">
        <v>0.99419999999999997</v>
      </c>
      <c r="H15">
        <v>0.99050000000000005</v>
      </c>
      <c r="I15">
        <v>0.98809999999999998</v>
      </c>
      <c r="J15" s="1">
        <f>AVERAGE(Tabla14[[#This Row],[Columna2]:[Columna6]])</f>
        <v>0.99074000000000007</v>
      </c>
    </row>
    <row r="16" spans="4:10">
      <c r="D16" t="s">
        <v>14</v>
      </c>
      <c r="E16">
        <v>0.99329999999999996</v>
      </c>
      <c r="F16" s="1">
        <v>0.94110000000000005</v>
      </c>
      <c r="G16">
        <v>0.98099999999999998</v>
      </c>
      <c r="H16">
        <v>0.98680000000000001</v>
      </c>
      <c r="I16">
        <v>0.98470000000000002</v>
      </c>
      <c r="J16" s="1">
        <f>AVERAGE(Tabla14[[#This Row],[Columna2]:[Columna6]])</f>
        <v>0.97737999999999992</v>
      </c>
    </row>
    <row r="17" spans="4:10">
      <c r="D17" t="s">
        <v>15</v>
      </c>
      <c r="E17">
        <v>0.98860000000000003</v>
      </c>
      <c r="F17" s="1">
        <v>0.9657</v>
      </c>
      <c r="G17">
        <v>0.96970000000000001</v>
      </c>
      <c r="H17">
        <v>0.97289999999999999</v>
      </c>
      <c r="I17">
        <v>0.97819999999999996</v>
      </c>
      <c r="J17" s="1">
        <f>AVERAGE(Tabla14[[#This Row],[Columna2]:[Columna6]])</f>
        <v>0.97502</v>
      </c>
    </row>
    <row r="23" spans="4:10">
      <c r="D23" t="s">
        <v>25</v>
      </c>
    </row>
    <row r="24" spans="4:10">
      <c r="D24" t="s">
        <v>16</v>
      </c>
      <c r="E24" t="s">
        <v>17</v>
      </c>
      <c r="F24" t="s">
        <v>18</v>
      </c>
      <c r="G24" t="s">
        <v>19</v>
      </c>
      <c r="H24" t="s">
        <v>20</v>
      </c>
      <c r="I24" t="s">
        <v>21</v>
      </c>
      <c r="J24" t="s">
        <v>23</v>
      </c>
    </row>
    <row r="25" spans="4:10">
      <c r="D25" t="s">
        <v>0</v>
      </c>
      <c r="E25" t="s">
        <v>1</v>
      </c>
      <c r="F25" t="s">
        <v>2</v>
      </c>
      <c r="G25" t="s">
        <v>3</v>
      </c>
      <c r="H25" t="s">
        <v>4</v>
      </c>
      <c r="I25" t="s">
        <v>5</v>
      </c>
      <c r="J25" t="s">
        <v>26</v>
      </c>
    </row>
    <row r="26" spans="4:10">
      <c r="D26" t="s">
        <v>6</v>
      </c>
      <c r="E26">
        <v>0.99409999999999998</v>
      </c>
      <c r="F26" s="1">
        <v>0.99099999999999999</v>
      </c>
      <c r="G26">
        <v>0.99229999999999996</v>
      </c>
      <c r="H26">
        <v>0.99160000000000004</v>
      </c>
      <c r="I26">
        <v>0.99229999999999996</v>
      </c>
      <c r="J26" s="1">
        <f>AVERAGE(Tabla15[[#This Row],[Columna2]:[Columna6]])</f>
        <v>0.99226000000000014</v>
      </c>
    </row>
    <row r="27" spans="4:10">
      <c r="D27" t="s">
        <v>7</v>
      </c>
      <c r="E27">
        <v>0.99299999999999999</v>
      </c>
      <c r="F27" s="1">
        <v>0.99160000000000004</v>
      </c>
      <c r="G27">
        <v>0.99080000000000001</v>
      </c>
      <c r="H27">
        <v>0.98819999999999997</v>
      </c>
      <c r="I27">
        <v>0.97840000000000005</v>
      </c>
      <c r="J27" s="1">
        <f>AVERAGE(Tabla15[[#This Row],[Columna2]:[Columna6]])</f>
        <v>0.98840000000000006</v>
      </c>
    </row>
    <row r="28" spans="4:10">
      <c r="D28" t="s">
        <v>8</v>
      </c>
      <c r="E28">
        <v>0.98980000000000001</v>
      </c>
      <c r="F28" s="1">
        <v>0.98580000000000001</v>
      </c>
      <c r="G28">
        <v>0.98609999999999998</v>
      </c>
      <c r="H28">
        <v>0.98750000000000004</v>
      </c>
      <c r="I28">
        <v>0.98680000000000001</v>
      </c>
      <c r="J28" s="1">
        <f>AVERAGE(Tabla15[[#This Row],[Columna2]:[Columna6]])</f>
        <v>0.98719999999999997</v>
      </c>
    </row>
    <row r="29" spans="4:10">
      <c r="D29" t="s">
        <v>9</v>
      </c>
      <c r="E29">
        <v>0.9879</v>
      </c>
      <c r="F29" s="1">
        <v>0.97599999999999998</v>
      </c>
      <c r="G29">
        <v>0.98929999999999996</v>
      </c>
      <c r="H29">
        <v>0.98950000000000005</v>
      </c>
      <c r="I29">
        <v>0.98860000000000003</v>
      </c>
      <c r="J29" s="1">
        <f>AVERAGE(Tabla15[[#This Row],[Columna2]:[Columna6]])</f>
        <v>0.98626000000000003</v>
      </c>
    </row>
    <row r="30" spans="4:10">
      <c r="D30" t="s">
        <v>10</v>
      </c>
      <c r="E30">
        <v>0.98970000000000002</v>
      </c>
      <c r="F30" s="1">
        <v>0.98609999999999998</v>
      </c>
      <c r="G30">
        <v>0.98550000000000004</v>
      </c>
      <c r="H30">
        <v>0.98729999999999996</v>
      </c>
      <c r="I30">
        <v>0.98819999999999997</v>
      </c>
      <c r="J30" s="1">
        <f>AVERAGE(Tabla15[[#This Row],[Columna2]:[Columna6]])</f>
        <v>0.98736000000000002</v>
      </c>
    </row>
    <row r="31" spans="4:10">
      <c r="D31" t="s">
        <v>11</v>
      </c>
      <c r="E31">
        <v>0.98380000000000001</v>
      </c>
      <c r="F31" s="1">
        <v>0.9839</v>
      </c>
      <c r="G31">
        <v>0.98829999999999996</v>
      </c>
      <c r="H31">
        <v>0.98619999999999997</v>
      </c>
      <c r="I31">
        <v>0.98899999999999999</v>
      </c>
      <c r="J31" s="1">
        <f>AVERAGE(Tabla15[[#This Row],[Columna2]:[Columna6]])</f>
        <v>0.98623999999999989</v>
      </c>
    </row>
    <row r="32" spans="4:10">
      <c r="D32" t="s">
        <v>12</v>
      </c>
      <c r="E32">
        <v>0.99099999999999999</v>
      </c>
      <c r="F32" s="1">
        <v>0.98499999999999999</v>
      </c>
      <c r="G32">
        <v>0.99180000000000001</v>
      </c>
      <c r="H32">
        <v>0.99319999999999997</v>
      </c>
      <c r="I32">
        <v>0.98629999999999995</v>
      </c>
      <c r="J32" s="1">
        <f>AVERAGE(Tabla15[[#This Row],[Columna2]:[Columna6]])</f>
        <v>0.98946000000000001</v>
      </c>
    </row>
    <row r="33" spans="4:10">
      <c r="D33" t="s">
        <v>13</v>
      </c>
      <c r="E33">
        <v>0.98680000000000001</v>
      </c>
      <c r="F33" s="1">
        <v>0.98429999999999995</v>
      </c>
      <c r="G33">
        <v>0.9889</v>
      </c>
      <c r="H33">
        <v>0.98470000000000002</v>
      </c>
      <c r="I33">
        <v>0.98140000000000005</v>
      </c>
      <c r="J33" s="1">
        <f>AVERAGE(Tabla15[[#This Row],[Columna2]:[Columna6]])</f>
        <v>0.98521999999999998</v>
      </c>
    </row>
    <row r="34" spans="4:10">
      <c r="D34" t="s">
        <v>14</v>
      </c>
      <c r="E34">
        <v>0.98919999999999997</v>
      </c>
      <c r="F34" s="1">
        <v>0.96560000000000001</v>
      </c>
      <c r="G34">
        <v>0.98509999999999998</v>
      </c>
      <c r="H34">
        <v>0.99050000000000005</v>
      </c>
      <c r="I34">
        <v>0.98650000000000004</v>
      </c>
      <c r="J34" s="1">
        <f>AVERAGE(Tabla15[[#This Row],[Columna2]:[Columna6]])</f>
        <v>0.98338000000000003</v>
      </c>
    </row>
    <row r="35" spans="4:10">
      <c r="D35" t="s">
        <v>15</v>
      </c>
      <c r="E35">
        <v>0.98560000000000003</v>
      </c>
      <c r="F35" s="1">
        <v>0.97619999999999996</v>
      </c>
      <c r="G35">
        <v>0.97970000000000002</v>
      </c>
      <c r="H35">
        <v>0.98119999999999996</v>
      </c>
      <c r="I35">
        <v>0.98609999999999998</v>
      </c>
      <c r="J35" s="1">
        <f>AVERAGE(Tabla15[[#This Row],[Columna2]:[Columna6]])</f>
        <v>0.98175999999999986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278FA1-9FE3-426E-8232-6935A103065C}">
  <dimension ref="D5:J33"/>
  <sheetViews>
    <sheetView topLeftCell="B45" zoomScale="57" zoomScaleNormal="100" workbookViewId="0">
      <selection activeCell="AA80" sqref="AA80"/>
    </sheetView>
  </sheetViews>
  <sheetFormatPr baseColWidth="10" defaultRowHeight="14.4"/>
  <sheetData>
    <row r="5" spans="4:10">
      <c r="D5" t="s">
        <v>24</v>
      </c>
    </row>
    <row r="6" spans="4:10">
      <c r="D6" s="7" t="s">
        <v>0</v>
      </c>
      <c r="E6" s="7" t="s">
        <v>1</v>
      </c>
      <c r="F6" s="7" t="s">
        <v>2</v>
      </c>
      <c r="G6" s="7" t="s">
        <v>3</v>
      </c>
      <c r="H6" s="7" t="s">
        <v>4</v>
      </c>
      <c r="I6" s="7" t="s">
        <v>5</v>
      </c>
      <c r="J6" s="7" t="s">
        <v>26</v>
      </c>
    </row>
    <row r="7" spans="4:10">
      <c r="D7" s="7" t="s">
        <v>6</v>
      </c>
      <c r="E7" s="7">
        <v>0.99829999999999997</v>
      </c>
      <c r="F7" s="8">
        <v>0.9899</v>
      </c>
      <c r="G7" s="7">
        <v>0.99590000000000001</v>
      </c>
      <c r="H7" s="7">
        <v>0.99660000000000004</v>
      </c>
      <c r="I7" s="7">
        <v>0.99299999999999999</v>
      </c>
      <c r="J7" s="8">
        <f>AVERAGE(E7:I7)</f>
        <v>0.99473999999999996</v>
      </c>
    </row>
    <row r="8" spans="4:10">
      <c r="D8" s="7" t="s">
        <v>7</v>
      </c>
      <c r="E8" s="7">
        <v>0.99850000000000005</v>
      </c>
      <c r="F8" s="8">
        <v>0.98519999999999996</v>
      </c>
      <c r="G8" s="7">
        <v>0.98909999999999998</v>
      </c>
      <c r="H8" s="7">
        <v>0.99639999999999995</v>
      </c>
      <c r="I8" s="7">
        <v>0.99550000000000005</v>
      </c>
      <c r="J8" s="8">
        <f t="shared" ref="J8:J16" si="0">AVERAGE(E8:I8)</f>
        <v>0.99293999999999993</v>
      </c>
    </row>
    <row r="9" spans="4:10">
      <c r="D9" s="7" t="s">
        <v>8</v>
      </c>
      <c r="E9" s="7">
        <v>0.99060000000000004</v>
      </c>
      <c r="F9" s="8">
        <v>0.98650000000000004</v>
      </c>
      <c r="G9" s="7">
        <v>0.99319999999999997</v>
      </c>
      <c r="H9" s="7">
        <v>0.99319999999999997</v>
      </c>
      <c r="I9" s="7">
        <v>0.99519999999999997</v>
      </c>
      <c r="J9" s="8">
        <f t="shared" si="0"/>
        <v>0.99173999999999984</v>
      </c>
    </row>
    <row r="10" spans="4:10">
      <c r="D10" s="7" t="s">
        <v>9</v>
      </c>
      <c r="E10" s="7">
        <v>0.98340000000000005</v>
      </c>
      <c r="F10" s="8">
        <v>0.98360000000000003</v>
      </c>
      <c r="G10" s="7">
        <v>0.98650000000000004</v>
      </c>
      <c r="H10" s="7">
        <v>0.99050000000000005</v>
      </c>
      <c r="I10" s="7">
        <v>0.99019999999999997</v>
      </c>
      <c r="J10" s="8">
        <f t="shared" si="0"/>
        <v>0.98683999999999994</v>
      </c>
    </row>
    <row r="11" spans="4:10">
      <c r="D11" s="7" t="s">
        <v>10</v>
      </c>
      <c r="E11" s="7">
        <v>0.98129999999999995</v>
      </c>
      <c r="F11" s="8">
        <v>0.98960000000000004</v>
      </c>
      <c r="G11" s="7">
        <v>0.98919999999999997</v>
      </c>
      <c r="H11" s="7">
        <v>0.99580000000000002</v>
      </c>
      <c r="I11" s="7">
        <v>0.99260000000000004</v>
      </c>
      <c r="J11" s="8">
        <f t="shared" si="0"/>
        <v>0.98970000000000002</v>
      </c>
    </row>
    <row r="12" spans="4:10">
      <c r="D12" s="7" t="s">
        <v>11</v>
      </c>
      <c r="E12" s="7">
        <v>0.98740000000000006</v>
      </c>
      <c r="F12" s="8">
        <v>0.99529999999999996</v>
      </c>
      <c r="G12" s="7">
        <v>0.97850000000000004</v>
      </c>
      <c r="H12" s="7">
        <v>0.98370000000000002</v>
      </c>
      <c r="I12" s="7">
        <v>0.98599999999999999</v>
      </c>
      <c r="J12" s="8">
        <f t="shared" si="0"/>
        <v>0.98617999999999983</v>
      </c>
    </row>
    <row r="13" spans="4:10">
      <c r="D13" s="7" t="s">
        <v>12</v>
      </c>
      <c r="E13" s="7">
        <v>0.99750000000000005</v>
      </c>
      <c r="F13" s="8">
        <v>0.99590000000000001</v>
      </c>
      <c r="G13" s="7">
        <v>0.98799999999999999</v>
      </c>
      <c r="H13" s="7">
        <v>0.98650000000000004</v>
      </c>
      <c r="I13" s="7">
        <v>0.98650000000000004</v>
      </c>
      <c r="J13" s="8">
        <f t="shared" si="0"/>
        <v>0.99087999999999998</v>
      </c>
    </row>
    <row r="14" spans="4:10">
      <c r="D14" s="7" t="s">
        <v>13</v>
      </c>
      <c r="E14" s="7">
        <v>0.98799999999999999</v>
      </c>
      <c r="F14" s="8">
        <v>0.99519999999999997</v>
      </c>
      <c r="G14" s="7">
        <v>0.98019999999999996</v>
      </c>
      <c r="H14" s="7">
        <v>0.98480000000000001</v>
      </c>
      <c r="I14" s="7">
        <v>0.99080000000000001</v>
      </c>
      <c r="J14" s="8">
        <f t="shared" si="0"/>
        <v>0.98780000000000001</v>
      </c>
    </row>
    <row r="15" spans="4:10">
      <c r="D15" s="7" t="s">
        <v>14</v>
      </c>
      <c r="E15" s="7">
        <v>0.98509999999999998</v>
      </c>
      <c r="F15" s="8">
        <v>0.95269999999999999</v>
      </c>
      <c r="G15" s="7">
        <v>0.98509999999999998</v>
      </c>
      <c r="H15" s="7">
        <v>0.99199999999999999</v>
      </c>
      <c r="I15" s="7">
        <v>0.99570000000000003</v>
      </c>
      <c r="J15" s="8">
        <f t="shared" si="0"/>
        <v>0.98211999999999988</v>
      </c>
    </row>
    <row r="16" spans="4:10">
      <c r="D16" s="7" t="s">
        <v>15</v>
      </c>
      <c r="E16" s="7">
        <v>0.98519999999999996</v>
      </c>
      <c r="F16" s="8">
        <v>0.98209999999999997</v>
      </c>
      <c r="G16" s="7">
        <v>0.99580000000000002</v>
      </c>
      <c r="H16" s="7">
        <v>0.98950000000000005</v>
      </c>
      <c r="I16" s="7">
        <v>0.96830000000000005</v>
      </c>
      <c r="J16" s="8">
        <f t="shared" si="0"/>
        <v>0.98417999999999994</v>
      </c>
    </row>
    <row r="22" spans="4:10">
      <c r="D22" t="s">
        <v>28</v>
      </c>
    </row>
    <row r="23" spans="4:10">
      <c r="D23" s="7" t="s">
        <v>0</v>
      </c>
      <c r="E23" s="7" t="s">
        <v>1</v>
      </c>
      <c r="F23" s="7" t="s">
        <v>2</v>
      </c>
      <c r="G23" s="7" t="s">
        <v>3</v>
      </c>
      <c r="H23" s="7" t="s">
        <v>4</v>
      </c>
      <c r="I23" s="7" t="s">
        <v>5</v>
      </c>
      <c r="J23" s="7" t="s">
        <v>26</v>
      </c>
    </row>
    <row r="24" spans="4:10">
      <c r="D24" s="7" t="s">
        <v>6</v>
      </c>
      <c r="E24" s="7">
        <v>0.99619999999999997</v>
      </c>
      <c r="F24" s="8">
        <v>0.99160000000000004</v>
      </c>
      <c r="G24" s="7">
        <v>0.99109999999999998</v>
      </c>
      <c r="H24" s="7">
        <v>0.99570000000000003</v>
      </c>
      <c r="I24" s="7">
        <v>0.99299999999999999</v>
      </c>
      <c r="J24" s="8">
        <f>AVERAGE(E24:I24)</f>
        <v>0.99351999999999996</v>
      </c>
    </row>
    <row r="25" spans="4:10">
      <c r="D25" s="7" t="s">
        <v>7</v>
      </c>
      <c r="E25" s="7">
        <v>0.99350000000000005</v>
      </c>
      <c r="F25" s="8">
        <v>0.98960000000000004</v>
      </c>
      <c r="G25" s="7">
        <v>0.99309999999999998</v>
      </c>
      <c r="H25" s="7">
        <v>0.99460000000000004</v>
      </c>
      <c r="I25" s="7">
        <v>0.99470000000000003</v>
      </c>
      <c r="J25" s="8">
        <f t="shared" ref="J25:J33" si="1">AVERAGE(E25:I25)</f>
        <v>0.99310000000000009</v>
      </c>
    </row>
    <row r="26" spans="4:10">
      <c r="D26" s="7" t="s">
        <v>8</v>
      </c>
      <c r="E26" s="7">
        <v>0.98980000000000001</v>
      </c>
      <c r="F26" s="8">
        <v>0.98399999999999999</v>
      </c>
      <c r="G26" s="7">
        <v>0.98780000000000001</v>
      </c>
      <c r="H26" s="7">
        <v>0.98939999999999995</v>
      </c>
      <c r="I26" s="7">
        <v>0.99</v>
      </c>
      <c r="J26" s="8">
        <f t="shared" si="1"/>
        <v>0.98819999999999997</v>
      </c>
    </row>
    <row r="27" spans="4:10">
      <c r="D27" s="7" t="s">
        <v>9</v>
      </c>
      <c r="E27" s="7">
        <v>0.99080000000000001</v>
      </c>
      <c r="F27" s="8">
        <v>0.98729999999999996</v>
      </c>
      <c r="G27" s="7">
        <v>0.98809999999999998</v>
      </c>
      <c r="H27" s="7">
        <v>0.99009999999999998</v>
      </c>
      <c r="I27" s="7">
        <v>0.98939999999999995</v>
      </c>
      <c r="J27" s="8">
        <f t="shared" si="1"/>
        <v>0.98913999999999991</v>
      </c>
    </row>
    <row r="28" spans="4:10">
      <c r="D28" s="7" t="s">
        <v>10</v>
      </c>
      <c r="E28" s="7">
        <v>0.98470000000000002</v>
      </c>
      <c r="F28" s="8">
        <v>0.98619999999999997</v>
      </c>
      <c r="G28" s="7">
        <v>0.99180000000000001</v>
      </c>
      <c r="H28" s="7">
        <v>0.99539999999999995</v>
      </c>
      <c r="I28" s="7">
        <v>0.98850000000000005</v>
      </c>
      <c r="J28" s="8">
        <f t="shared" si="1"/>
        <v>0.98931999999999998</v>
      </c>
    </row>
    <row r="29" spans="4:10">
      <c r="D29" s="7" t="s">
        <v>11</v>
      </c>
      <c r="E29" s="7">
        <v>0.98609999999999998</v>
      </c>
      <c r="F29" s="8">
        <v>0.98550000000000004</v>
      </c>
      <c r="G29" s="7">
        <v>0.98499999999999999</v>
      </c>
      <c r="H29" s="7">
        <v>0.98950000000000005</v>
      </c>
      <c r="I29" s="7">
        <v>0.98880000000000001</v>
      </c>
      <c r="J29" s="8">
        <f t="shared" si="1"/>
        <v>0.98697999999999997</v>
      </c>
    </row>
    <row r="30" spans="4:10">
      <c r="D30" s="7" t="s">
        <v>12</v>
      </c>
      <c r="E30" s="7">
        <v>0.99199999999999999</v>
      </c>
      <c r="F30" s="8">
        <v>0.99380000000000002</v>
      </c>
      <c r="G30" s="7">
        <v>0.99180000000000001</v>
      </c>
      <c r="H30" s="7">
        <v>0.99150000000000005</v>
      </c>
      <c r="I30" s="7">
        <v>0.99109999999999998</v>
      </c>
      <c r="J30" s="8">
        <f t="shared" si="1"/>
        <v>0.99204000000000003</v>
      </c>
    </row>
    <row r="31" spans="4:10">
      <c r="D31" s="7" t="s">
        <v>13</v>
      </c>
      <c r="E31" s="7">
        <v>0.99039999999999995</v>
      </c>
      <c r="F31" s="8">
        <v>0.98040000000000005</v>
      </c>
      <c r="G31" s="7">
        <v>0.98550000000000004</v>
      </c>
      <c r="H31" s="7">
        <v>0.98760000000000003</v>
      </c>
      <c r="I31" s="7">
        <v>0.99</v>
      </c>
      <c r="J31" s="8">
        <f t="shared" si="1"/>
        <v>0.9867800000000001</v>
      </c>
    </row>
    <row r="32" spans="4:10">
      <c r="D32" s="7" t="s">
        <v>14</v>
      </c>
      <c r="E32" s="7">
        <v>0.98880000000000001</v>
      </c>
      <c r="F32" s="8">
        <v>0.97319999999999995</v>
      </c>
      <c r="G32" s="7">
        <v>0.98270000000000002</v>
      </c>
      <c r="H32" s="7">
        <v>0.98499999999999999</v>
      </c>
      <c r="I32" s="7">
        <v>0.98850000000000005</v>
      </c>
      <c r="J32" s="8">
        <f t="shared" si="1"/>
        <v>0.98363999999999996</v>
      </c>
    </row>
    <row r="33" spans="4:10">
      <c r="D33" s="7" t="s">
        <v>15</v>
      </c>
      <c r="E33" s="7">
        <v>0.98260000000000003</v>
      </c>
      <c r="F33" s="8">
        <v>0.98409999999999997</v>
      </c>
      <c r="G33" s="7">
        <v>0.98509999999999998</v>
      </c>
      <c r="H33" s="7">
        <v>0.99029999999999996</v>
      </c>
      <c r="I33" s="7">
        <v>0.98080000000000001</v>
      </c>
      <c r="J33" s="8">
        <f t="shared" si="1"/>
        <v>0.98458000000000001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A23A26-2085-40A2-953C-3327C5DACCCF}">
  <dimension ref="B4:H29"/>
  <sheetViews>
    <sheetView topLeftCell="A10" zoomScale="59" zoomScaleNormal="63" workbookViewId="0">
      <selection activeCell="X76" sqref="X76"/>
    </sheetView>
  </sheetViews>
  <sheetFormatPr baseColWidth="10" defaultRowHeight="14.4"/>
  <sheetData>
    <row r="4" spans="2:8">
      <c r="B4" t="s">
        <v>24</v>
      </c>
    </row>
    <row r="5" spans="2:8">
      <c r="B5" s="2" t="s">
        <v>0</v>
      </c>
      <c r="C5" s="2" t="s">
        <v>1</v>
      </c>
      <c r="D5" s="2" t="s">
        <v>2</v>
      </c>
      <c r="E5" s="2" t="s">
        <v>3</v>
      </c>
      <c r="F5" s="2" t="s">
        <v>4</v>
      </c>
      <c r="G5" s="2" t="s">
        <v>5</v>
      </c>
      <c r="H5" s="2" t="s">
        <v>26</v>
      </c>
    </row>
    <row r="6" spans="2:8">
      <c r="B6" s="2" t="s">
        <v>6</v>
      </c>
      <c r="C6" s="2">
        <v>0.99019999999999997</v>
      </c>
      <c r="D6" s="3">
        <v>0.99490000000000001</v>
      </c>
      <c r="E6" s="2">
        <v>0.97250000000000003</v>
      </c>
      <c r="F6" s="2">
        <v>0.99150000000000005</v>
      </c>
      <c r="G6" s="2">
        <v>0.99219999999999997</v>
      </c>
      <c r="H6" s="3">
        <f>AVERAGE(C6:G6)</f>
        <v>0.98826000000000003</v>
      </c>
    </row>
    <row r="7" spans="2:8">
      <c r="B7" s="2" t="s">
        <v>7</v>
      </c>
      <c r="C7" s="2">
        <v>0.97860000000000003</v>
      </c>
      <c r="D7" s="3">
        <v>0.99099999999999999</v>
      </c>
      <c r="E7" s="2">
        <v>0.98470000000000002</v>
      </c>
      <c r="F7" s="2">
        <v>0.98660000000000003</v>
      </c>
      <c r="G7" s="2">
        <v>0.98529999999999995</v>
      </c>
      <c r="H7" s="3">
        <f t="shared" ref="H7:H15" si="0">AVERAGE(C7:G7)</f>
        <v>0.98523999999999989</v>
      </c>
    </row>
    <row r="8" spans="2:8">
      <c r="B8" s="2" t="s">
        <v>8</v>
      </c>
      <c r="C8" s="2">
        <v>0.96009999999999995</v>
      </c>
      <c r="D8" s="3">
        <v>0.97609999999999997</v>
      </c>
      <c r="E8" s="2">
        <v>0.98129999999999995</v>
      </c>
      <c r="F8" s="2">
        <v>0.97809999999999997</v>
      </c>
      <c r="G8" s="2">
        <v>0.98629999999999995</v>
      </c>
      <c r="H8" s="3">
        <f t="shared" si="0"/>
        <v>0.97638000000000003</v>
      </c>
    </row>
    <row r="9" spans="2:8">
      <c r="B9" s="2" t="s">
        <v>9</v>
      </c>
      <c r="C9" s="2">
        <v>0.98929999999999996</v>
      </c>
      <c r="D9" s="3">
        <v>0.97719999999999996</v>
      </c>
      <c r="E9" s="2">
        <v>0.96940000000000004</v>
      </c>
      <c r="F9" s="2">
        <v>0.96450000000000002</v>
      </c>
      <c r="G9" s="2">
        <v>0.97970000000000002</v>
      </c>
      <c r="H9" s="3">
        <f t="shared" si="0"/>
        <v>0.97602000000000011</v>
      </c>
    </row>
    <row r="10" spans="2:8">
      <c r="B10" s="2" t="s">
        <v>10</v>
      </c>
      <c r="C10" s="2">
        <v>0.98129999999999995</v>
      </c>
      <c r="D10" s="3">
        <v>0.9899</v>
      </c>
      <c r="E10" s="2">
        <v>0.92669999999999997</v>
      </c>
      <c r="F10" s="2">
        <v>0.99470000000000003</v>
      </c>
      <c r="G10" s="2">
        <v>0.98150000000000004</v>
      </c>
      <c r="H10" s="3">
        <f t="shared" si="0"/>
        <v>0.97482000000000002</v>
      </c>
    </row>
    <row r="11" spans="2:8">
      <c r="B11" s="2" t="s">
        <v>11</v>
      </c>
      <c r="C11" s="2">
        <v>0.96940000000000004</v>
      </c>
      <c r="D11" s="3">
        <v>0.97009999999999996</v>
      </c>
      <c r="E11" s="2">
        <v>0.95960000000000001</v>
      </c>
      <c r="F11" s="2">
        <v>0.99450000000000005</v>
      </c>
      <c r="G11" s="2">
        <v>0.97070000000000001</v>
      </c>
      <c r="H11" s="3">
        <f t="shared" si="0"/>
        <v>0.97286000000000006</v>
      </c>
    </row>
    <row r="12" spans="2:8">
      <c r="B12" s="2" t="s">
        <v>12</v>
      </c>
      <c r="C12" s="2">
        <v>0.98939999999999995</v>
      </c>
      <c r="D12" s="3">
        <v>0.98609999999999998</v>
      </c>
      <c r="E12" s="2">
        <v>0.99309999999999998</v>
      </c>
      <c r="F12" s="2">
        <v>0.98370000000000002</v>
      </c>
      <c r="G12" s="2">
        <v>0.99339999999999995</v>
      </c>
      <c r="H12" s="3">
        <f t="shared" si="0"/>
        <v>0.98914000000000013</v>
      </c>
    </row>
    <row r="13" spans="2:8">
      <c r="B13" s="2" t="s">
        <v>13</v>
      </c>
      <c r="C13" s="2">
        <v>0.99</v>
      </c>
      <c r="D13" s="3">
        <v>0.98760000000000003</v>
      </c>
      <c r="E13" s="2">
        <v>0.98939999999999995</v>
      </c>
      <c r="F13" s="2">
        <v>0.98529999999999995</v>
      </c>
      <c r="G13" s="2">
        <v>0.98970000000000002</v>
      </c>
      <c r="H13" s="3">
        <f t="shared" si="0"/>
        <v>0.98840000000000006</v>
      </c>
    </row>
    <row r="14" spans="2:8">
      <c r="B14" s="2" t="s">
        <v>14</v>
      </c>
      <c r="C14" s="2">
        <v>0.97689999999999999</v>
      </c>
      <c r="D14" s="3">
        <v>0.99419999999999997</v>
      </c>
      <c r="E14" s="2">
        <v>0.98950000000000005</v>
      </c>
      <c r="F14" s="2">
        <v>0.98499999999999999</v>
      </c>
      <c r="G14" s="2">
        <v>0.97940000000000005</v>
      </c>
      <c r="H14" s="3">
        <f t="shared" si="0"/>
        <v>0.98499999999999999</v>
      </c>
    </row>
    <row r="15" spans="2:8">
      <c r="B15" s="2" t="s">
        <v>15</v>
      </c>
      <c r="C15" s="2">
        <v>0.98680000000000001</v>
      </c>
      <c r="D15" s="3">
        <v>0.96940000000000004</v>
      </c>
      <c r="E15" s="2">
        <v>0.97599999999999998</v>
      </c>
      <c r="F15" s="2">
        <v>0.97299999999999998</v>
      </c>
      <c r="G15" s="2">
        <v>0.98419999999999996</v>
      </c>
      <c r="H15" s="3">
        <f t="shared" si="0"/>
        <v>0.97788000000000008</v>
      </c>
    </row>
    <row r="18" spans="2:8">
      <c r="B18" s="4" t="s">
        <v>27</v>
      </c>
    </row>
    <row r="19" spans="2:8">
      <c r="B19" s="5" t="s">
        <v>0</v>
      </c>
      <c r="C19" s="5" t="s">
        <v>1</v>
      </c>
      <c r="D19" s="5" t="s">
        <v>2</v>
      </c>
      <c r="E19" s="5" t="s">
        <v>3</v>
      </c>
      <c r="F19" s="5" t="s">
        <v>4</v>
      </c>
      <c r="G19" s="5" t="s">
        <v>5</v>
      </c>
      <c r="H19" s="5" t="s">
        <v>26</v>
      </c>
    </row>
    <row r="20" spans="2:8">
      <c r="B20" s="5" t="s">
        <v>6</v>
      </c>
      <c r="C20" s="5">
        <v>0.99019999999999997</v>
      </c>
      <c r="D20" s="6">
        <v>0.99060000000000004</v>
      </c>
      <c r="E20" s="5">
        <v>0.98350000000000004</v>
      </c>
      <c r="F20" s="5">
        <v>0.99450000000000005</v>
      </c>
      <c r="G20" s="5">
        <v>0.98970000000000002</v>
      </c>
      <c r="H20" s="6">
        <f>AVERAGE(C20:G20)</f>
        <v>0.9896999999999998</v>
      </c>
    </row>
    <row r="21" spans="2:8">
      <c r="B21" s="5" t="s">
        <v>7</v>
      </c>
      <c r="C21" s="5">
        <v>0.98419999999999996</v>
      </c>
      <c r="D21" s="6">
        <v>0.99029999999999996</v>
      </c>
      <c r="E21" s="5">
        <v>0.99080000000000001</v>
      </c>
      <c r="F21" s="5">
        <v>0.98770000000000002</v>
      </c>
      <c r="G21" s="5">
        <v>0.99109999999999998</v>
      </c>
      <c r="H21" s="6">
        <f t="shared" ref="H21:H29" si="1">AVERAGE(C21:G21)</f>
        <v>0.98882000000000014</v>
      </c>
    </row>
    <row r="22" spans="2:8">
      <c r="B22" s="5" t="s">
        <v>8</v>
      </c>
      <c r="C22" s="5">
        <v>0.96919999999999995</v>
      </c>
      <c r="D22" s="6">
        <v>0.98029999999999995</v>
      </c>
      <c r="E22" s="5">
        <v>0.98299999999999998</v>
      </c>
      <c r="F22" s="5">
        <v>0.98309999999999997</v>
      </c>
      <c r="G22" s="5">
        <v>0.98470000000000002</v>
      </c>
      <c r="H22" s="6">
        <f t="shared" si="1"/>
        <v>0.98005999999999993</v>
      </c>
    </row>
    <row r="23" spans="2:8">
      <c r="B23" s="5" t="s">
        <v>9</v>
      </c>
      <c r="C23" s="5">
        <v>0.98529999999999995</v>
      </c>
      <c r="D23" s="6">
        <v>0.98399999999999999</v>
      </c>
      <c r="E23" s="5">
        <v>0.98160000000000003</v>
      </c>
      <c r="F23" s="5">
        <v>0.9778</v>
      </c>
      <c r="G23" s="5">
        <v>0.98729999999999996</v>
      </c>
      <c r="H23" s="6">
        <f t="shared" si="1"/>
        <v>0.98320000000000007</v>
      </c>
    </row>
    <row r="24" spans="2:8">
      <c r="B24" s="5" t="s">
        <v>10</v>
      </c>
      <c r="C24" s="5">
        <v>0.98219999999999996</v>
      </c>
      <c r="D24" s="6">
        <v>0.98170000000000002</v>
      </c>
      <c r="E24" s="5">
        <v>0.95820000000000005</v>
      </c>
      <c r="F24" s="5">
        <v>0.9839</v>
      </c>
      <c r="G24" s="5">
        <v>0.98560000000000003</v>
      </c>
      <c r="H24" s="6">
        <f t="shared" si="1"/>
        <v>0.97831999999999986</v>
      </c>
    </row>
    <row r="25" spans="2:8">
      <c r="B25" s="5" t="s">
        <v>11</v>
      </c>
      <c r="C25" s="5">
        <v>0.98070000000000002</v>
      </c>
      <c r="D25" s="6">
        <v>0.98250000000000004</v>
      </c>
      <c r="E25" s="5">
        <v>0.97360000000000002</v>
      </c>
      <c r="F25" s="5">
        <v>0.98199999999999998</v>
      </c>
      <c r="G25" s="5">
        <v>0.97970000000000002</v>
      </c>
      <c r="H25" s="6">
        <f t="shared" si="1"/>
        <v>0.97970000000000002</v>
      </c>
    </row>
    <row r="26" spans="2:8">
      <c r="B26" s="5" t="s">
        <v>12</v>
      </c>
      <c r="C26" s="5">
        <v>0.98780000000000001</v>
      </c>
      <c r="D26" s="6">
        <v>0.98819999999999997</v>
      </c>
      <c r="E26" s="5">
        <v>0.97140000000000004</v>
      </c>
      <c r="F26" s="5">
        <v>0.9879</v>
      </c>
      <c r="G26" s="5">
        <v>0.99139999999999995</v>
      </c>
      <c r="H26" s="6">
        <f t="shared" si="1"/>
        <v>0.98533999999999988</v>
      </c>
    </row>
    <row r="27" spans="2:8">
      <c r="B27" s="5" t="s">
        <v>13</v>
      </c>
      <c r="C27" s="5">
        <v>0.97330000000000005</v>
      </c>
      <c r="D27" s="6">
        <v>0.98799999999999999</v>
      </c>
      <c r="E27" s="5">
        <v>0.97929999999999995</v>
      </c>
      <c r="F27" s="5">
        <v>0.98460000000000003</v>
      </c>
      <c r="G27" s="5">
        <v>0.98150000000000004</v>
      </c>
      <c r="H27" s="6">
        <f t="shared" si="1"/>
        <v>0.98133999999999999</v>
      </c>
    </row>
    <row r="28" spans="2:8">
      <c r="B28" s="5" t="s">
        <v>14</v>
      </c>
      <c r="C28" s="5">
        <v>0.98029999999999995</v>
      </c>
      <c r="D28" s="6">
        <v>0.9758</v>
      </c>
      <c r="E28" s="5">
        <v>0.95979999999999999</v>
      </c>
      <c r="F28" s="5">
        <v>0.97689999999999999</v>
      </c>
      <c r="G28" s="5">
        <v>0.98070000000000002</v>
      </c>
      <c r="H28" s="6">
        <f t="shared" si="1"/>
        <v>0.97470000000000001</v>
      </c>
    </row>
    <row r="29" spans="2:8">
      <c r="B29" s="5" t="s">
        <v>15</v>
      </c>
      <c r="C29" s="5">
        <v>0.98</v>
      </c>
      <c r="D29" s="6">
        <v>0.97689999999999999</v>
      </c>
      <c r="E29" s="5">
        <v>0.95879999999999999</v>
      </c>
      <c r="F29" s="5">
        <v>0.97719999999999996</v>
      </c>
      <c r="G29" s="5">
        <v>0.97160000000000002</v>
      </c>
      <c r="H29" s="6">
        <f t="shared" si="1"/>
        <v>0.97289999999999988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D9F86D-8094-4A70-830C-3B7C9A19B273}">
  <dimension ref="M4:P46"/>
  <sheetViews>
    <sheetView topLeftCell="D19" zoomScale="65" workbookViewId="0">
      <selection activeCell="R82" sqref="R82"/>
    </sheetView>
  </sheetViews>
  <sheetFormatPr baseColWidth="10" defaultRowHeight="14.4"/>
  <sheetData>
    <row r="4" spans="15:16">
      <c r="O4" s="10" t="s">
        <v>29</v>
      </c>
      <c r="P4" s="10"/>
    </row>
    <row r="46" spans="13:14">
      <c r="M46" s="10" t="s">
        <v>30</v>
      </c>
      <c r="N46" s="10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9AA43F-E271-4294-B67A-12C4E9D7D6AD}">
  <dimension ref="B2:AQ29"/>
  <sheetViews>
    <sheetView tabSelected="1" topLeftCell="N1" zoomScale="58" zoomScaleNormal="31" workbookViewId="0">
      <selection activeCell="AF19" sqref="AF19"/>
    </sheetView>
  </sheetViews>
  <sheetFormatPr baseColWidth="10" defaultRowHeight="14.4"/>
  <sheetData>
    <row r="2" spans="3:43">
      <c r="C2" t="s">
        <v>31</v>
      </c>
      <c r="F2" t="s">
        <v>32</v>
      </c>
      <c r="G2" t="s">
        <v>33</v>
      </c>
    </row>
    <row r="3" spans="3:43">
      <c r="AK3" t="s">
        <v>31</v>
      </c>
      <c r="AN3" t="s">
        <v>32</v>
      </c>
      <c r="AO3" t="s">
        <v>34</v>
      </c>
    </row>
    <row r="5" spans="3:43">
      <c r="C5" t="s">
        <v>24</v>
      </c>
      <c r="AK5" t="s">
        <v>35</v>
      </c>
    </row>
    <row r="6" spans="3:43">
      <c r="C6" s="7" t="s">
        <v>0</v>
      </c>
      <c r="D6" s="7" t="s">
        <v>1</v>
      </c>
      <c r="E6" s="7" t="s">
        <v>2</v>
      </c>
      <c r="F6" s="7" t="s">
        <v>3</v>
      </c>
      <c r="G6" s="7" t="s">
        <v>4</v>
      </c>
      <c r="H6" s="7" t="s">
        <v>5</v>
      </c>
      <c r="I6" s="7" t="s">
        <v>26</v>
      </c>
      <c r="AK6" s="7" t="s">
        <v>0</v>
      </c>
      <c r="AL6" s="7" t="s">
        <v>1</v>
      </c>
      <c r="AM6" s="7" t="s">
        <v>2</v>
      </c>
      <c r="AN6" s="7" t="s">
        <v>3</v>
      </c>
      <c r="AO6" s="7" t="s">
        <v>4</v>
      </c>
      <c r="AP6" s="7" t="s">
        <v>5</v>
      </c>
      <c r="AQ6" s="7" t="s">
        <v>26</v>
      </c>
    </row>
    <row r="7" spans="3:43">
      <c r="C7" s="7" t="s">
        <v>6</v>
      </c>
      <c r="D7" s="7">
        <v>0.99390000000000001</v>
      </c>
      <c r="E7" s="8">
        <v>0.99480000000000002</v>
      </c>
      <c r="F7" s="7">
        <v>0.99909999999999999</v>
      </c>
      <c r="G7" s="7">
        <v>0.99509999999999998</v>
      </c>
      <c r="H7" s="7">
        <v>0.99670000000000003</v>
      </c>
      <c r="I7" s="8">
        <f>AVERAGE(D7:H7)</f>
        <v>0.99591999999999992</v>
      </c>
      <c r="AK7" s="7" t="s">
        <v>6</v>
      </c>
      <c r="AL7" s="7">
        <v>1</v>
      </c>
      <c r="AM7" s="8">
        <v>0.99170000000000003</v>
      </c>
      <c r="AN7" s="7">
        <v>0.99580000000000002</v>
      </c>
      <c r="AO7" s="7">
        <v>0.99590000000000001</v>
      </c>
      <c r="AP7" s="7">
        <v>0.99129999999999996</v>
      </c>
      <c r="AQ7" s="8">
        <f>AVERAGE(AL7:AP7)</f>
        <v>0.99493999999999994</v>
      </c>
    </row>
    <row r="8" spans="3:43">
      <c r="C8" s="7" t="s">
        <v>7</v>
      </c>
      <c r="D8" s="7">
        <v>0.99550000000000005</v>
      </c>
      <c r="E8" s="8">
        <v>0.99250000000000005</v>
      </c>
      <c r="F8" s="7">
        <v>1</v>
      </c>
      <c r="G8" s="7">
        <v>0.99350000000000005</v>
      </c>
      <c r="H8" s="7">
        <v>0.99629999999999996</v>
      </c>
      <c r="I8" s="8">
        <f t="shared" ref="I8:I16" si="0">AVERAGE(D8:H8)</f>
        <v>0.99556</v>
      </c>
      <c r="AK8" s="7" t="s">
        <v>7</v>
      </c>
      <c r="AL8" s="7">
        <v>0.99329999999999996</v>
      </c>
      <c r="AM8" s="8">
        <v>0.98970000000000002</v>
      </c>
      <c r="AN8" s="7">
        <v>0.99329999999999996</v>
      </c>
      <c r="AO8" s="7">
        <v>0.99399999999999999</v>
      </c>
      <c r="AP8" s="7">
        <v>0.99480000000000002</v>
      </c>
      <c r="AQ8" s="8">
        <f t="shared" ref="AQ8:AQ16" si="1">AVERAGE(AL8:AP8)</f>
        <v>0.9930199999999999</v>
      </c>
    </row>
    <row r="9" spans="3:43">
      <c r="C9" s="7" t="s">
        <v>8</v>
      </c>
      <c r="D9" s="7">
        <v>0.99480000000000002</v>
      </c>
      <c r="E9" s="8">
        <v>0.98519999999999996</v>
      </c>
      <c r="F9" s="7">
        <v>0.99260000000000004</v>
      </c>
      <c r="G9" s="7">
        <v>0.98660000000000003</v>
      </c>
      <c r="H9" s="7">
        <v>0.98809999999999998</v>
      </c>
      <c r="I9" s="8">
        <f t="shared" si="0"/>
        <v>0.98946000000000001</v>
      </c>
      <c r="AK9" s="7" t="s">
        <v>8</v>
      </c>
      <c r="AL9" s="7">
        <v>0.99590000000000001</v>
      </c>
      <c r="AM9" s="8">
        <v>0.9879</v>
      </c>
      <c r="AN9" s="7">
        <v>0.99580000000000002</v>
      </c>
      <c r="AO9" s="7">
        <v>0.98329999999999995</v>
      </c>
      <c r="AP9" s="7">
        <v>0.98499999999999999</v>
      </c>
      <c r="AQ9" s="8">
        <f t="shared" si="1"/>
        <v>0.9895799999999999</v>
      </c>
    </row>
    <row r="10" spans="3:43">
      <c r="C10" s="7" t="s">
        <v>9</v>
      </c>
      <c r="D10" s="7">
        <v>0.99280000000000002</v>
      </c>
      <c r="E10" s="8">
        <v>0.98709999999999998</v>
      </c>
      <c r="F10" s="7">
        <v>0.98960000000000004</v>
      </c>
      <c r="G10" s="7">
        <v>0.99009999999999998</v>
      </c>
      <c r="H10" s="7">
        <v>0.9899</v>
      </c>
      <c r="I10" s="8">
        <f t="shared" si="0"/>
        <v>0.98990000000000011</v>
      </c>
      <c r="AK10" s="7" t="s">
        <v>9</v>
      </c>
      <c r="AL10" s="7">
        <v>0.99250000000000005</v>
      </c>
      <c r="AM10" s="8">
        <v>0.99150000000000005</v>
      </c>
      <c r="AN10" s="7">
        <v>0.99250000000000005</v>
      </c>
      <c r="AO10" s="7">
        <v>0.98950000000000005</v>
      </c>
      <c r="AP10" s="7">
        <v>0.98760000000000003</v>
      </c>
      <c r="AQ10" s="8">
        <f t="shared" si="1"/>
        <v>0.99071999999999993</v>
      </c>
    </row>
    <row r="11" spans="3:43">
      <c r="C11" s="7" t="s">
        <v>10</v>
      </c>
      <c r="D11" s="7">
        <v>0.98899999999999999</v>
      </c>
      <c r="E11" s="8">
        <v>0.98760000000000003</v>
      </c>
      <c r="F11" s="7">
        <v>0.98860000000000003</v>
      </c>
      <c r="G11" s="7">
        <v>0.9879</v>
      </c>
      <c r="H11" s="7">
        <v>0.99829999999999997</v>
      </c>
      <c r="I11" s="8">
        <f t="shared" si="0"/>
        <v>0.99027999999999994</v>
      </c>
      <c r="AK11" s="7" t="s">
        <v>10</v>
      </c>
      <c r="AL11" s="7">
        <v>0.9829</v>
      </c>
      <c r="AM11" s="8">
        <v>0.98680000000000001</v>
      </c>
      <c r="AN11" s="7">
        <v>0.98740000000000006</v>
      </c>
      <c r="AO11" s="7">
        <v>0.97640000000000005</v>
      </c>
      <c r="AP11" s="7">
        <v>0.995</v>
      </c>
      <c r="AQ11" s="8">
        <f t="shared" si="1"/>
        <v>0.98569999999999991</v>
      </c>
    </row>
    <row r="12" spans="3:43">
      <c r="C12" s="7" t="s">
        <v>11</v>
      </c>
      <c r="D12" s="7">
        <v>0.99450000000000005</v>
      </c>
      <c r="E12" s="8">
        <v>0.99350000000000005</v>
      </c>
      <c r="F12" s="7">
        <v>0.98509999999999998</v>
      </c>
      <c r="G12" s="7">
        <v>0.9839</v>
      </c>
      <c r="H12" s="7">
        <v>0.99470000000000003</v>
      </c>
      <c r="I12" s="8">
        <f t="shared" si="0"/>
        <v>0.99034</v>
      </c>
      <c r="AK12" s="7" t="s">
        <v>11</v>
      </c>
      <c r="AL12" s="7">
        <v>0.98680000000000001</v>
      </c>
      <c r="AM12" s="8">
        <v>0.98509999999999998</v>
      </c>
      <c r="AN12" s="7">
        <v>0.98860000000000003</v>
      </c>
      <c r="AO12" s="7">
        <v>0.99070000000000003</v>
      </c>
      <c r="AP12" s="7">
        <v>0.98719999999999997</v>
      </c>
      <c r="AQ12" s="8">
        <f t="shared" si="1"/>
        <v>0.98767999999999989</v>
      </c>
    </row>
    <row r="13" spans="3:43">
      <c r="C13" s="7" t="s">
        <v>12</v>
      </c>
      <c r="D13" s="7">
        <v>0.98850000000000005</v>
      </c>
      <c r="E13" s="8">
        <v>0.99590000000000001</v>
      </c>
      <c r="F13" s="7">
        <v>0.99490000000000001</v>
      </c>
      <c r="G13" s="7">
        <v>0.99919999999999998</v>
      </c>
      <c r="H13" s="7">
        <v>0.99580000000000002</v>
      </c>
      <c r="I13" s="8">
        <f t="shared" si="0"/>
        <v>0.99485999999999986</v>
      </c>
      <c r="AK13" s="7" t="s">
        <v>12</v>
      </c>
      <c r="AL13" s="7">
        <v>0.98699999999999999</v>
      </c>
      <c r="AM13" s="8">
        <v>0.99390000000000001</v>
      </c>
      <c r="AN13" s="7">
        <v>0.99750000000000005</v>
      </c>
      <c r="AO13" s="7">
        <v>0.99399999999999999</v>
      </c>
      <c r="AP13" s="7">
        <v>0.98799999999999999</v>
      </c>
      <c r="AQ13" s="8">
        <f t="shared" si="1"/>
        <v>0.99207999999999996</v>
      </c>
    </row>
    <row r="14" spans="3:43">
      <c r="C14" s="7" t="s">
        <v>13</v>
      </c>
      <c r="D14" s="7">
        <v>0.9869</v>
      </c>
      <c r="E14" s="8">
        <v>0.99</v>
      </c>
      <c r="F14" s="7">
        <v>0.98919999999999997</v>
      </c>
      <c r="G14" s="7">
        <v>0.99419999999999997</v>
      </c>
      <c r="H14" s="7">
        <v>0.9889</v>
      </c>
      <c r="I14" s="8">
        <f t="shared" si="0"/>
        <v>0.98984000000000005</v>
      </c>
      <c r="AK14" s="7" t="s">
        <v>13</v>
      </c>
      <c r="AL14" s="7">
        <v>0.96850000000000003</v>
      </c>
      <c r="AM14" s="8">
        <v>0.98380000000000001</v>
      </c>
      <c r="AN14" s="7">
        <v>0.9899</v>
      </c>
      <c r="AO14" s="7">
        <v>0.99139999999999995</v>
      </c>
      <c r="AP14" s="7">
        <v>0.99270000000000003</v>
      </c>
      <c r="AQ14" s="8">
        <f t="shared" si="1"/>
        <v>0.98526000000000002</v>
      </c>
    </row>
    <row r="15" spans="3:43">
      <c r="C15" s="7" t="s">
        <v>14</v>
      </c>
      <c r="D15" s="7">
        <v>0.97319999999999995</v>
      </c>
      <c r="E15" s="8">
        <v>0.98699999999999999</v>
      </c>
      <c r="F15" s="7">
        <v>0.98970000000000002</v>
      </c>
      <c r="G15" s="7">
        <v>0.97750000000000004</v>
      </c>
      <c r="H15" s="7">
        <v>0.98950000000000005</v>
      </c>
      <c r="I15" s="8">
        <f t="shared" si="0"/>
        <v>0.98338000000000003</v>
      </c>
      <c r="AK15" s="7" t="s">
        <v>14</v>
      </c>
      <c r="AL15" s="7">
        <v>0.99270000000000003</v>
      </c>
      <c r="AM15" s="8">
        <v>0.98760000000000003</v>
      </c>
      <c r="AN15" s="7">
        <v>0.97589999999999999</v>
      </c>
      <c r="AO15" s="7">
        <v>0.99039999999999995</v>
      </c>
      <c r="AP15" s="7">
        <v>0.9899</v>
      </c>
      <c r="AQ15" s="8">
        <f t="shared" si="1"/>
        <v>0.98730000000000007</v>
      </c>
    </row>
    <row r="16" spans="3:43">
      <c r="C16" s="7" t="s">
        <v>15</v>
      </c>
      <c r="D16" s="7">
        <v>0.98770000000000002</v>
      </c>
      <c r="E16" s="8">
        <v>0.98340000000000005</v>
      </c>
      <c r="F16" s="7">
        <v>0.98740000000000006</v>
      </c>
      <c r="G16" s="7">
        <v>0.98180000000000001</v>
      </c>
      <c r="H16" s="7">
        <v>0.99070000000000003</v>
      </c>
      <c r="I16" s="8">
        <f t="shared" si="0"/>
        <v>0.98619999999999997</v>
      </c>
      <c r="AK16" s="7" t="s">
        <v>15</v>
      </c>
      <c r="AL16" s="7">
        <v>0.99329999999999996</v>
      </c>
      <c r="AM16" s="8">
        <v>0.99</v>
      </c>
      <c r="AN16" s="7">
        <v>0.995</v>
      </c>
      <c r="AO16" s="7">
        <v>0.99229999999999996</v>
      </c>
      <c r="AP16" s="7">
        <v>0.98140000000000005</v>
      </c>
      <c r="AQ16" s="8">
        <f t="shared" si="1"/>
        <v>0.99039999999999995</v>
      </c>
    </row>
    <row r="18" spans="2:43">
      <c r="B18" t="s">
        <v>27</v>
      </c>
      <c r="AK18" s="11" t="s">
        <v>36</v>
      </c>
    </row>
    <row r="19" spans="2:43">
      <c r="C19" s="7" t="s">
        <v>0</v>
      </c>
      <c r="D19" s="7" t="s">
        <v>1</v>
      </c>
      <c r="E19" s="7" t="s">
        <v>2</v>
      </c>
      <c r="F19" s="7" t="s">
        <v>3</v>
      </c>
      <c r="G19" s="7" t="s">
        <v>4</v>
      </c>
      <c r="H19" s="7" t="s">
        <v>5</v>
      </c>
      <c r="I19" s="7" t="s">
        <v>26</v>
      </c>
      <c r="AK19" s="7" t="s">
        <v>0</v>
      </c>
      <c r="AL19" s="7" t="s">
        <v>1</v>
      </c>
      <c r="AM19" s="7" t="s">
        <v>2</v>
      </c>
      <c r="AN19" s="7" t="s">
        <v>3</v>
      </c>
      <c r="AO19" s="7" t="s">
        <v>4</v>
      </c>
      <c r="AP19" s="7" t="s">
        <v>5</v>
      </c>
      <c r="AQ19" s="7" t="s">
        <v>26</v>
      </c>
    </row>
    <row r="20" spans="2:43">
      <c r="C20" s="7" t="s">
        <v>6</v>
      </c>
      <c r="D20" s="7">
        <v>0.99339999999999995</v>
      </c>
      <c r="E20" s="8">
        <v>0.99360000000000004</v>
      </c>
      <c r="F20" s="7">
        <v>0.99660000000000004</v>
      </c>
      <c r="G20" s="7">
        <v>0.99390000000000001</v>
      </c>
      <c r="H20" s="7">
        <v>0.99750000000000005</v>
      </c>
      <c r="I20" s="8">
        <f>AVERAGE(D20:H20)</f>
        <v>0.99499999999999988</v>
      </c>
      <c r="AK20" s="7" t="s">
        <v>6</v>
      </c>
      <c r="AL20" s="7">
        <v>0.99619999999999997</v>
      </c>
      <c r="AM20" s="8">
        <v>0.99209999999999998</v>
      </c>
      <c r="AN20" s="7">
        <v>0.99580000000000002</v>
      </c>
      <c r="AO20" s="7">
        <v>0.99339999999999995</v>
      </c>
      <c r="AP20" s="7">
        <v>0.99519999999999997</v>
      </c>
      <c r="AQ20" s="8">
        <f>AVERAGE(AL20:AP20)</f>
        <v>0.99453999999999998</v>
      </c>
    </row>
    <row r="21" spans="2:43">
      <c r="C21" s="7" t="s">
        <v>7</v>
      </c>
      <c r="D21" s="7">
        <v>0.98960000000000004</v>
      </c>
      <c r="E21" s="8">
        <v>0.99250000000000005</v>
      </c>
      <c r="F21" s="7">
        <v>0.99580000000000002</v>
      </c>
      <c r="G21" s="7">
        <v>0.99309999999999998</v>
      </c>
      <c r="H21" s="7">
        <v>0.99450000000000005</v>
      </c>
      <c r="I21" s="8">
        <f t="shared" ref="I21:I29" si="2">AVERAGE(D21:H21)</f>
        <v>0.99310000000000009</v>
      </c>
      <c r="AK21" s="7" t="s">
        <v>7</v>
      </c>
      <c r="AL21" s="7">
        <v>0.99370000000000003</v>
      </c>
      <c r="AM21" s="8">
        <v>0.99339999999999995</v>
      </c>
      <c r="AN21" s="7">
        <v>0.99470000000000003</v>
      </c>
      <c r="AO21" s="7">
        <v>0.99250000000000005</v>
      </c>
      <c r="AP21" s="7">
        <v>0.99370000000000003</v>
      </c>
      <c r="AQ21" s="8">
        <f t="shared" ref="AQ21:AQ29" si="3">AVERAGE(AL21:AP21)</f>
        <v>0.99360000000000004</v>
      </c>
    </row>
    <row r="22" spans="2:43">
      <c r="C22" s="7" t="s">
        <v>8</v>
      </c>
      <c r="D22" s="7">
        <v>0.98719999999999997</v>
      </c>
      <c r="E22" s="8">
        <v>0.99009999999999998</v>
      </c>
      <c r="F22" s="7">
        <v>0.99460000000000004</v>
      </c>
      <c r="G22" s="7">
        <v>0.98780000000000001</v>
      </c>
      <c r="H22" s="7">
        <v>0.99229999999999996</v>
      </c>
      <c r="I22" s="8">
        <f t="shared" si="2"/>
        <v>0.99039999999999995</v>
      </c>
      <c r="AK22" s="7" t="s">
        <v>8</v>
      </c>
      <c r="AL22" s="7">
        <v>0.99509999999999998</v>
      </c>
      <c r="AM22" s="8">
        <v>0.98450000000000004</v>
      </c>
      <c r="AN22" s="7">
        <v>0.99080000000000001</v>
      </c>
      <c r="AO22" s="7">
        <v>0.99119999999999997</v>
      </c>
      <c r="AP22" s="7">
        <v>0.98909999999999998</v>
      </c>
      <c r="AQ22" s="8">
        <f t="shared" si="3"/>
        <v>0.99014000000000002</v>
      </c>
    </row>
    <row r="23" spans="2:43">
      <c r="C23" s="7" t="s">
        <v>9</v>
      </c>
      <c r="D23" s="7">
        <v>0.99399999999999999</v>
      </c>
      <c r="E23" s="8">
        <v>0.98909999999999998</v>
      </c>
      <c r="F23" s="7">
        <v>0.99150000000000005</v>
      </c>
      <c r="G23" s="7">
        <v>0.98970000000000002</v>
      </c>
      <c r="H23" s="7">
        <v>0.99409999999999998</v>
      </c>
      <c r="I23" s="8">
        <f t="shared" si="2"/>
        <v>0.99167999999999989</v>
      </c>
      <c r="AK23" s="7" t="s">
        <v>9</v>
      </c>
      <c r="AL23" s="7">
        <v>0.99209999999999998</v>
      </c>
      <c r="AM23" s="8">
        <v>0.98880000000000001</v>
      </c>
      <c r="AN23" s="7">
        <v>0.995</v>
      </c>
      <c r="AO23" s="7">
        <v>0.99309999999999998</v>
      </c>
      <c r="AP23" s="7">
        <v>0.98850000000000005</v>
      </c>
      <c r="AQ23" s="8">
        <f t="shared" si="3"/>
        <v>0.99150000000000005</v>
      </c>
    </row>
    <row r="24" spans="2:43">
      <c r="C24" s="7" t="s">
        <v>10</v>
      </c>
      <c r="D24" s="7">
        <v>0.98729999999999996</v>
      </c>
      <c r="E24" s="8">
        <v>0.98839999999999995</v>
      </c>
      <c r="F24" s="7">
        <v>0.99209999999999998</v>
      </c>
      <c r="G24" s="7">
        <v>0.98880000000000001</v>
      </c>
      <c r="H24" s="7">
        <v>0.99519999999999997</v>
      </c>
      <c r="I24" s="8">
        <f t="shared" si="2"/>
        <v>0.99035999999999991</v>
      </c>
      <c r="AK24" s="7" t="s">
        <v>10</v>
      </c>
      <c r="AL24" s="7">
        <v>0.98650000000000004</v>
      </c>
      <c r="AM24" s="8">
        <v>0.99070000000000003</v>
      </c>
      <c r="AN24" s="7">
        <v>0.99199999999999999</v>
      </c>
      <c r="AO24" s="7">
        <v>0.98640000000000005</v>
      </c>
      <c r="AP24" s="7">
        <v>0.99139999999999995</v>
      </c>
      <c r="AQ24" s="8">
        <f t="shared" si="3"/>
        <v>0.98940000000000006</v>
      </c>
    </row>
    <row r="25" spans="2:43">
      <c r="C25" s="7" t="s">
        <v>11</v>
      </c>
      <c r="D25" s="7">
        <v>0.99309999999999998</v>
      </c>
      <c r="E25" s="8">
        <v>0.99299999999999999</v>
      </c>
      <c r="F25" s="7">
        <v>0.98509999999999998</v>
      </c>
      <c r="G25" s="7">
        <v>0.98809999999999998</v>
      </c>
      <c r="H25" s="7">
        <v>0.99209999999999998</v>
      </c>
      <c r="I25" s="8">
        <f t="shared" si="2"/>
        <v>0.99027999999999994</v>
      </c>
      <c r="AK25" s="7" t="s">
        <v>11</v>
      </c>
      <c r="AL25" s="7">
        <v>0.98960000000000004</v>
      </c>
      <c r="AM25" s="8">
        <v>0.98850000000000005</v>
      </c>
      <c r="AN25" s="7">
        <v>0.98909999999999998</v>
      </c>
      <c r="AO25" s="7">
        <v>0.9879</v>
      </c>
      <c r="AP25" s="7">
        <v>0.98909999999999998</v>
      </c>
      <c r="AQ25" s="8">
        <f t="shared" si="3"/>
        <v>0.98883999999999994</v>
      </c>
    </row>
    <row r="26" spans="2:43">
      <c r="C26" s="7" t="s">
        <v>12</v>
      </c>
      <c r="D26" s="7">
        <v>0.98939999999999995</v>
      </c>
      <c r="E26" s="8">
        <v>0.98860000000000003</v>
      </c>
      <c r="F26" s="7">
        <v>0.99370000000000003</v>
      </c>
      <c r="G26" s="7">
        <v>0.99380000000000002</v>
      </c>
      <c r="H26" s="7">
        <v>0.99450000000000005</v>
      </c>
      <c r="I26" s="8">
        <f t="shared" si="2"/>
        <v>0.99200000000000021</v>
      </c>
      <c r="AK26" s="7" t="s">
        <v>12</v>
      </c>
      <c r="AL26" s="7">
        <v>0.99299999999999999</v>
      </c>
      <c r="AM26" s="8">
        <v>0.9909</v>
      </c>
      <c r="AN26" s="7">
        <v>0.99209999999999998</v>
      </c>
      <c r="AO26" s="7">
        <v>0.99109999999999998</v>
      </c>
      <c r="AP26" s="7">
        <v>0.98929999999999996</v>
      </c>
      <c r="AQ26" s="8">
        <f t="shared" si="3"/>
        <v>0.99127999999999994</v>
      </c>
    </row>
    <row r="27" spans="2:43">
      <c r="C27" s="7" t="s">
        <v>13</v>
      </c>
      <c r="D27" s="7">
        <v>0.98960000000000004</v>
      </c>
      <c r="E27" s="8">
        <v>0.98960000000000004</v>
      </c>
      <c r="F27" s="7">
        <v>0.99070000000000003</v>
      </c>
      <c r="G27" s="7">
        <v>0.98770000000000002</v>
      </c>
      <c r="H27" s="7">
        <v>0.99</v>
      </c>
      <c r="I27" s="8">
        <f t="shared" si="2"/>
        <v>0.98952000000000007</v>
      </c>
      <c r="AK27" s="7" t="s">
        <v>13</v>
      </c>
      <c r="AL27" s="7">
        <v>0.98160000000000003</v>
      </c>
      <c r="AM27" s="8">
        <v>0.98780000000000001</v>
      </c>
      <c r="AN27" s="7">
        <v>0.99139999999999995</v>
      </c>
      <c r="AO27" s="7">
        <v>0.99099999999999999</v>
      </c>
      <c r="AP27" s="7">
        <v>0.99029999999999996</v>
      </c>
      <c r="AQ27" s="8">
        <f t="shared" si="3"/>
        <v>0.98841999999999997</v>
      </c>
    </row>
    <row r="28" spans="2:43">
      <c r="C28" s="7" t="s">
        <v>14</v>
      </c>
      <c r="D28" s="7">
        <v>0.98470000000000002</v>
      </c>
      <c r="E28" s="8">
        <v>0.98570000000000002</v>
      </c>
      <c r="F28" s="7">
        <v>0.98839999999999995</v>
      </c>
      <c r="G28" s="7">
        <v>0.98529999999999995</v>
      </c>
      <c r="H28" s="7">
        <v>0.98819999999999997</v>
      </c>
      <c r="I28" s="8">
        <f t="shared" si="2"/>
        <v>0.98645999999999989</v>
      </c>
      <c r="AK28" s="7" t="s">
        <v>14</v>
      </c>
      <c r="AL28" s="7">
        <v>0.98899999999999999</v>
      </c>
      <c r="AM28" s="8">
        <v>0.98799999999999999</v>
      </c>
      <c r="AN28" s="7">
        <v>0.9839</v>
      </c>
      <c r="AO28" s="7">
        <v>0.98609999999999998</v>
      </c>
      <c r="AP28" s="7">
        <v>0.98280000000000001</v>
      </c>
      <c r="AQ28" s="8">
        <f t="shared" si="3"/>
        <v>0.98595999999999984</v>
      </c>
    </row>
    <row r="29" spans="2:43">
      <c r="C29" s="7" t="s">
        <v>15</v>
      </c>
      <c r="D29" s="7">
        <v>0.98850000000000005</v>
      </c>
      <c r="E29" s="8">
        <v>0.98629999999999995</v>
      </c>
      <c r="F29" s="7">
        <v>0.98780000000000001</v>
      </c>
      <c r="G29" s="7">
        <v>0.98229999999999995</v>
      </c>
      <c r="H29" s="7">
        <v>0.99029999999999996</v>
      </c>
      <c r="I29" s="8">
        <f t="shared" si="2"/>
        <v>0.98704000000000003</v>
      </c>
      <c r="AK29" s="7" t="s">
        <v>15</v>
      </c>
      <c r="AL29" s="7">
        <v>0.97609999999999997</v>
      </c>
      <c r="AM29" s="8">
        <v>0.98299999999999998</v>
      </c>
      <c r="AN29" s="7">
        <v>0.9869</v>
      </c>
      <c r="AO29" s="7">
        <v>0.98470000000000002</v>
      </c>
      <c r="AP29" s="7">
        <v>0.98429999999999995</v>
      </c>
      <c r="AQ29" s="8">
        <f t="shared" si="3"/>
        <v>0.98299999999999998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MODELO 0,1</vt:lpstr>
      <vt:lpstr>MODELO -1,1</vt:lpstr>
      <vt:lpstr>MODELO ESTANDARIZADO</vt:lpstr>
      <vt:lpstr>MODELO CENTRADO</vt:lpstr>
      <vt:lpstr>Learning_rates</vt:lpstr>
      <vt:lpstr>modelo_profundizado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BASTIÁN BENJAMÍN ANTIL EPULL</dc:creator>
  <cp:lastModifiedBy>BASTIÁN BENJAMÍN ANTIL EPULL</cp:lastModifiedBy>
  <dcterms:created xsi:type="dcterms:W3CDTF">2023-10-10T23:14:51Z</dcterms:created>
  <dcterms:modified xsi:type="dcterms:W3CDTF">2023-10-29T02:11:41Z</dcterms:modified>
</cp:coreProperties>
</file>